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35FD9470-A46F-4744-8653-1A56DD82A21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ortada" sheetId="8" r:id="rId1"/>
    <sheet name="I Admi" sheetId="1" r:id="rId2"/>
    <sheet name="II Serv Com." sheetId="2" r:id="rId3"/>
    <sheet name="III  VIAS COMUN" sheetId="4" r:id="rId4"/>
    <sheet name="III otros proyectos" sheetId="3" r:id="rId5"/>
  </sheets>
  <externalReferences>
    <externalReference r:id="rId6"/>
  </externalReferences>
  <definedNames>
    <definedName name="_xlnm.Print_Area" localSheetId="1">'I Admi'!$A$1:$L$51</definedName>
    <definedName name="_xlnm.Print_Area" localSheetId="2">'II Serv Com.'!$A$1:$N$110</definedName>
    <definedName name="_xlnm.Print_Area" localSheetId="3">'III  VIAS COMUN'!$A$1:$I$94</definedName>
    <definedName name="_xlnm.Print_Area" localSheetId="4">'III otros proyectos'!$A$1:$I$43</definedName>
    <definedName name="_xlnm.Print_Area" localSheetId="0">Portada!$A$1:$H$31</definedName>
    <definedName name="_xlnm.Print_Titles" localSheetId="2">'II Serv Com.'!$1:$9</definedName>
    <definedName name="_xlnm.Print_Titles" localSheetId="3">'III  VIAS COMUN'!$1:$7</definedName>
    <definedName name="_xlnm.Print_Titles" localSheetId="4">'III otros proyectos'!$1:$5</definedName>
  </definedNames>
  <calcPr calcId="181029"/>
</workbook>
</file>

<file path=xl/calcChain.xml><?xml version="1.0" encoding="utf-8"?>
<calcChain xmlns="http://schemas.openxmlformats.org/spreadsheetml/2006/main">
  <c r="F42" i="3" l="1"/>
  <c r="A49" i="1"/>
  <c r="E28" i="3"/>
  <c r="E90" i="4"/>
  <c r="J108" i="2"/>
  <c r="J48" i="1"/>
  <c r="J61" i="1"/>
  <c r="J62" i="1" s="1"/>
  <c r="F90" i="4"/>
  <c r="E38" i="3"/>
  <c r="E42" i="3" s="1"/>
  <c r="F38" i="3"/>
  <c r="J55" i="2"/>
  <c r="J23" i="1"/>
  <c r="A56" i="2"/>
  <c r="F94" i="4" s="1"/>
  <c r="J51" i="1" l="1"/>
  <c r="J110" i="2"/>
  <c r="E30" i="4"/>
  <c r="A3" i="2"/>
  <c r="E35" i="4" l="1"/>
  <c r="E94" i="4" s="1"/>
  <c r="A2" i="4"/>
  <c r="B3" i="3"/>
</calcChain>
</file>

<file path=xl/sharedStrings.xml><?xml version="1.0" encoding="utf-8"?>
<sst xmlns="http://schemas.openxmlformats.org/spreadsheetml/2006/main" count="501" uniqueCount="252">
  <si>
    <t>MUNICIPALIDAD DE JIMÉNEZ</t>
  </si>
  <si>
    <t>Nombre y Ubicación del Proyecto</t>
  </si>
  <si>
    <t>Descripción de la Obra</t>
  </si>
  <si>
    <t>Monto Presupuestado</t>
  </si>
  <si>
    <t>Plazo Estimado</t>
  </si>
  <si>
    <t>Estimación Realización</t>
  </si>
  <si>
    <t>Detalle</t>
  </si>
  <si>
    <t>Intervención</t>
  </si>
  <si>
    <t>Anual</t>
  </si>
  <si>
    <t>Emergencias Cantonales</t>
  </si>
  <si>
    <t>Departamento proponente: ALCALDÍA MUNICIPAL</t>
  </si>
  <si>
    <t>Recolección de Basura</t>
  </si>
  <si>
    <t>Mantenimiento de Caminos y Calles</t>
  </si>
  <si>
    <t>Brindar mantenimeinto de caminos y calles con recursos del impuesto al ruedo</t>
  </si>
  <si>
    <t>Cementerios</t>
  </si>
  <si>
    <t>Parques y Obras de Ornato</t>
  </si>
  <si>
    <t>23,025 metros cuadrados</t>
  </si>
  <si>
    <t>Acueductos</t>
  </si>
  <si>
    <t>Brindar la prestación del servicios de agua potables en el distrito de Juan Viñas</t>
  </si>
  <si>
    <t>Educativos y Culturales</t>
  </si>
  <si>
    <t>Realizar actividades educativas y culturales celebrando fechas importantes, con la participación ciudadana</t>
  </si>
  <si>
    <t>Actividades varias</t>
  </si>
  <si>
    <t>Depósito y Tratamiento de Basura</t>
  </si>
  <si>
    <t>Protección del Medio Ambiente</t>
  </si>
  <si>
    <t>TOTAL</t>
  </si>
  <si>
    <t>Administración General</t>
  </si>
  <si>
    <t>Admnistrar los recursos del Gobierno Local en foma eficiente, proponiendose a lograr la ejecución de todos los proyectos, en base a la gestión recaudadora y generadora de servicios</t>
  </si>
  <si>
    <t>Ralizar las transferencias que el ordenamiento jurídico obliga a las municipalidades a transferirle recursos a otras intituciones y organismos públicos</t>
  </si>
  <si>
    <t>Registro de Deudas, Fondo y Transferencias</t>
  </si>
  <si>
    <t>Pág 1</t>
  </si>
  <si>
    <t>Pág 2</t>
  </si>
  <si>
    <t>Pág 3</t>
  </si>
  <si>
    <t>Pág 6</t>
  </si>
  <si>
    <t>Alquiler maquinaria y equipo, materiales asfálticos; para atender situaciones de emergencia que se presenten ene Cantón.</t>
  </si>
  <si>
    <t>Realizar proyectos y actividades de mejora ambiental de los distritos de Juan Viñas y Pejibaye con recursos del Timbre Pro-Parques Nacionales.</t>
  </si>
  <si>
    <t>ANUAL</t>
  </si>
  <si>
    <t>SERVICIOS</t>
  </si>
  <si>
    <t>MATERIALES Y SUMINISTROS</t>
  </si>
  <si>
    <t>2 MESES</t>
  </si>
  <si>
    <t>I SEMESTRE</t>
  </si>
  <si>
    <t>II SEMESTRE</t>
  </si>
  <si>
    <t>MEJORAMIENTO INFORMÁTICO</t>
  </si>
  <si>
    <t>250 m</t>
  </si>
  <si>
    <t>Complementar el servicio de recolección de desechos sólidos clasificados  en los distritos de Juan Viñas y Pejibaye</t>
  </si>
  <si>
    <t>Continuar con el  mantenimeinto del cementerio del distrito de Juan Viñas</t>
  </si>
  <si>
    <t>Seguir atendiendo el servicio de mantenimiento y mejorar de parques y zonas verdes en los distritos de Juan Viñas y Pejibaye</t>
  </si>
  <si>
    <t>Actividades varias culturales</t>
  </si>
  <si>
    <t>Actividades varias deportivas</t>
  </si>
  <si>
    <t>Dar seguimiento al proyeco sobre el tratamiento de residuos sólidos orgánicos en los distritos de Juan Viñas y Pejibaye</t>
  </si>
  <si>
    <t>COMPRA DE MAQUINARIA MUNICIPAL</t>
  </si>
  <si>
    <t>700 m</t>
  </si>
  <si>
    <t>500 m</t>
  </si>
  <si>
    <t>Pág 4</t>
  </si>
  <si>
    <t>Pág 5</t>
  </si>
  <si>
    <t>Origen de los recursos</t>
  </si>
  <si>
    <t>REMUNERACIONES</t>
  </si>
  <si>
    <t>12 MESES</t>
  </si>
  <si>
    <t>LEY 8114</t>
  </si>
  <si>
    <t>Realizar la contratación de servicios profesionales para proyectos específicos, así como gastos generales de pago de seguros de vehículos, electricidad, teléfono y el mantenimiento y reparación de las oficinas de la Unidad Técnica</t>
  </si>
  <si>
    <t>Comprar los insumos necesarios para las labores administrativas de la Unidad Técnica durante todo el año</t>
  </si>
  <si>
    <t>BIENES DURADEROS</t>
  </si>
  <si>
    <t>Comprar los equipos necesarios para las labores operativas de la Unidad Técnica durante todo el año</t>
  </si>
  <si>
    <t>INFRAESTRUCTURA VIAL</t>
  </si>
  <si>
    <t>3 km</t>
  </si>
  <si>
    <t>JUAN VIÑAS</t>
  </si>
  <si>
    <t>MANTENIMIENTO DE CAMINOS DEL DISTRITO DE JUAN VIÑAS</t>
  </si>
  <si>
    <t>20 km</t>
  </si>
  <si>
    <t>4 MESES</t>
  </si>
  <si>
    <t>400 m</t>
  </si>
  <si>
    <t>TUCURRIQUE</t>
  </si>
  <si>
    <t>MANTENIMIENTO DE CAMINOS DEL DISTRITO DE TUCURRIQUE</t>
  </si>
  <si>
    <t>Atender las necesidades de Ejecución de Obras de  Mantenimiento en los caminos públicos del distrito de Tucurrique</t>
  </si>
  <si>
    <t>I SEMESTRE   II SEMESTRE</t>
  </si>
  <si>
    <t>PUENTE SOBRE RIO PISIRI TUCURRIQUE (APORTE MINISTERIO GOBIERNO)</t>
  </si>
  <si>
    <t>Construcción de los bastiones sobre el Río Pisirí en el Sector Las Vueltas de Tucurrique</t>
  </si>
  <si>
    <t>2 un</t>
  </si>
  <si>
    <t>3 MESES</t>
  </si>
  <si>
    <t>APORTE MINISTERIO GOBERNACIÓN</t>
  </si>
  <si>
    <t>PEJIBAYE</t>
  </si>
  <si>
    <t>MANTENIMIENTO DE CAMINOS DEL DISTRITO DE PEJIBAYE</t>
  </si>
  <si>
    <t>Atender las necesidades de Ejecución de Obras de  Mantenimiento en los caminos públicos del distrito de Pejibaye</t>
  </si>
  <si>
    <t>1 un</t>
  </si>
  <si>
    <t>CALLES URBANAS PEJIBAYE (3-04-043)</t>
  </si>
  <si>
    <t>PROMOCIÓN SOCIAL</t>
  </si>
  <si>
    <t>ATENCIÓN DE EMERGENCIAS CANTONALES</t>
  </si>
  <si>
    <t>2 emerg</t>
  </si>
  <si>
    <t>Departamento proponente: UNIDAD TECNICA GESTION VIAL MUNICIPAL</t>
  </si>
  <si>
    <t>UNIDAD TÉCNICA</t>
  </si>
  <si>
    <t>I.B.I. I.C.</t>
  </si>
  <si>
    <t>INFRAESTRUCTURA COMUNAL JUAN VIÑAS</t>
  </si>
  <si>
    <t>Atender las necesidades de Infraestructura comunal en el distrito de Juan Viñas</t>
  </si>
  <si>
    <t>150 m2</t>
  </si>
  <si>
    <t>INFRAESTRUCTURA COMUNAL PEJIBAYE</t>
  </si>
  <si>
    <t>Atender las necesidades de Infraestructura comunal en el distrito de Pejibaye</t>
  </si>
  <si>
    <t xml:space="preserve">Contratación de alquiler del sistema informático </t>
  </si>
  <si>
    <t>ACCESO A DISCAPACITADOS LEY 7600 PEJIBAYE</t>
  </si>
  <si>
    <t>Departamento proponente: ALCALDÍA</t>
  </si>
  <si>
    <t>2 Situaciones emergentes varias</t>
  </si>
  <si>
    <t>Actividades de gestión y labor operativa administrativa general.</t>
  </si>
  <si>
    <t>Auditoría Interna</t>
  </si>
  <si>
    <t>Procurar el mejor control de los recursos municipales a traves de la práctica continua de estudios y analisis de las situaciones presentadas.</t>
  </si>
  <si>
    <t>Aseo de Vías y Sitios Públicos</t>
  </si>
  <si>
    <t>Brindar el servicio de Aseo de vías y sitios públicos en los doistritos de Juan Viñas y Pejibaye</t>
  </si>
  <si>
    <t>500 sacos de abono orgánico</t>
  </si>
  <si>
    <t>Enviar cobros mensuales a los contribuyentes con el objetivo de mejorar la recaudacion mensual de los servicios con la idea de brindar un servicio eficiente a todos los usuarios, para no presentar ningun tipo de deficit en el periodo</t>
  </si>
  <si>
    <t>Realizar los ajustes correspondientes para el periodo 2015</t>
  </si>
  <si>
    <t>Departamento proponente: Intendencia Municipal</t>
  </si>
  <si>
    <r>
      <t xml:space="preserve">PROGRAMA I         ADMINISTRACIÓN        </t>
    </r>
    <r>
      <rPr>
        <b/>
        <i/>
        <u/>
        <sz val="12"/>
        <rFont val="Arial"/>
        <family val="2"/>
      </rPr>
      <t>JIMÉNEZ</t>
    </r>
  </si>
  <si>
    <r>
      <t xml:space="preserve">PROGRAMA I         ADMINISTRACIÓN  </t>
    </r>
    <r>
      <rPr>
        <b/>
        <i/>
        <u/>
        <sz val="12"/>
        <rFont val="Arial"/>
        <family val="2"/>
      </rPr>
      <t>TUCURRIQUE</t>
    </r>
  </si>
  <si>
    <t>TOTAL CONSOLIDADO PROGRAMA I</t>
  </si>
  <si>
    <t>Servicio de Aseo de Vías y Sitios Públicos</t>
  </si>
  <si>
    <t>Incrementar y desarrollar un servicio eficiente, sotenible y duradero en lo que respecta al servicio de aseo de Vias y sittio públicos, para evitar la ploriferación de malos olores, plagas y eliminar los residuos sólidos presentes en las vias,</t>
  </si>
  <si>
    <t>Limpiar un total de 1,600 metros lineales por dia para un total de 8.000 metros lineales por semana .</t>
  </si>
  <si>
    <t xml:space="preserve">Dotar de contenido económico para realizar los ajustes correspondientes en los salarios de los empleados municipales </t>
  </si>
  <si>
    <t>Recolección Basura</t>
  </si>
  <si>
    <t>Desarrollar un servicio de recolección de basura fijo y puntual, para el acarreo de desechos sólidos, para evitar la acumulación de desechos sólidos en hogares, comercios, oficinas e instituciones, dicho servicio se brinda  los miércoles, cuyo objetivo es mantener la limpieza de basura en el Distrito</t>
  </si>
  <si>
    <t>Recoger un total de 13 toneladas por semana, para un total de un viaje  por semana, para un total de 675 toneladas de desechos al año.</t>
  </si>
  <si>
    <t>Se implementara el proceso de reciclaje, para cumplir con lo establecido por ley, y poder darle una viabilidad mas amplia al vertedero municipal.</t>
  </si>
  <si>
    <t>Mejorar el proceso de recaudacion, y disminuir el pendiente de cobro en un 40%</t>
  </si>
  <si>
    <t>Contratacion de servicios juridicos para el pendiente de cobro en los servicios.</t>
  </si>
  <si>
    <t>Semestral</t>
  </si>
  <si>
    <t xml:space="preserve">Realizar una fumigación en el centro de acopio y alrededores </t>
  </si>
  <si>
    <t>Realizar una fumigación una vez al mes.</t>
  </si>
  <si>
    <t>Mantenimiento Caminos y Calles</t>
  </si>
  <si>
    <t>Realizar inspecciones en caminos vecinales para realizar y brindar informe  al Concejo y Junta Vial Cantonal para ver y analizar el estado actual de los caminos.</t>
  </si>
  <si>
    <t>Brindar mantenimiento una vez por mes</t>
  </si>
  <si>
    <t>Cementerio</t>
  </si>
  <si>
    <t>Brindar una mejor presentacion y ornato del cementerio municipal, realizando una chapea y limpieza de ornato en  dicho cementerio,</t>
  </si>
  <si>
    <t xml:space="preserve">Mejorar el proceso de reciclaje en el Distrito de Tucurrique </t>
  </si>
  <si>
    <t>Realizar una compra de bolsas para recoleccion material de reciclje.</t>
  </si>
  <si>
    <t>Atención Emergencias Cantonales</t>
  </si>
  <si>
    <t>Atender cualquier emergencia que se de en el paso o cortes de agua en algun camino vecinal para mantener la comunicación en los diferentes caminos del distrito</t>
  </si>
  <si>
    <t>Colacación de 10 alcantarillas en cortes o paso de agua.</t>
  </si>
  <si>
    <r>
      <t xml:space="preserve">PROGRAMA II         SERVICIOS COMUNALES      </t>
    </r>
    <r>
      <rPr>
        <b/>
        <i/>
        <u/>
        <sz val="12"/>
        <rFont val="Arial"/>
        <family val="2"/>
      </rPr>
      <t>TUCURRIQUE</t>
    </r>
  </si>
  <si>
    <r>
      <t xml:space="preserve">PROGRAMA II         SERVICIOS COMUNALES        </t>
    </r>
    <r>
      <rPr>
        <b/>
        <i/>
        <u/>
        <sz val="12"/>
        <rFont val="Arial"/>
        <family val="2"/>
      </rPr>
      <t>JIMÉNEZ</t>
    </r>
  </si>
  <si>
    <t>TOTAL CONSOLIDADO PROGRAMA II</t>
  </si>
  <si>
    <t>Area Estratégica</t>
  </si>
  <si>
    <t>INFRAESTRUCTURA</t>
  </si>
  <si>
    <t>SEMESTRAL</t>
  </si>
  <si>
    <t>300 mts</t>
  </si>
  <si>
    <t>Construcción de aceras en la Localidad de las Vueltas de Tucurrique del Abastecedor San José hasta la Plaza de Deportes.</t>
  </si>
  <si>
    <t>Construcción de aceras en calles urbanas en Tucurrique Centro.</t>
  </si>
  <si>
    <t>Realizar limpieza y relastreo en las caminos vecinales del Distrito de Tucurrique</t>
  </si>
  <si>
    <t>7 km</t>
  </si>
  <si>
    <t>1 MES</t>
  </si>
  <si>
    <t>DESARROLLO INSTITUCIONAL</t>
  </si>
  <si>
    <t>Realizar compra de respuestos en el transcurso del año.</t>
  </si>
  <si>
    <t>Adquisición de combustibles y sus derivados</t>
  </si>
  <si>
    <t>MONTO TOTAL CONSOLIDADO OTROS PROYECTOS PROGRAMA III</t>
  </si>
  <si>
    <r>
      <t xml:space="preserve">  PROGRAMA  III    OTROS PROYECTOS             </t>
    </r>
    <r>
      <rPr>
        <b/>
        <i/>
        <u/>
        <sz val="12"/>
        <rFont val="Arial"/>
        <family val="2"/>
      </rPr>
      <t>JIMÉNEZ</t>
    </r>
  </si>
  <si>
    <r>
      <t xml:space="preserve">  PROGRAMA  III    OTROS PROYECTOS            </t>
    </r>
    <r>
      <rPr>
        <b/>
        <i/>
        <u/>
        <sz val="12"/>
        <rFont val="Arial"/>
        <family val="2"/>
      </rPr>
      <t xml:space="preserve"> TUCURRIQUE</t>
    </r>
  </si>
  <si>
    <t>Pág 7</t>
  </si>
  <si>
    <t>MONTO TOTAL CONSOLIDADO VÍAS DE COMUNICACIÓN PROGRAMA III</t>
  </si>
  <si>
    <t>TUC</t>
  </si>
  <si>
    <t>Pág 8</t>
  </si>
  <si>
    <r>
      <t xml:space="preserve">PLAN ANUAL OPERATIVO  PROYECTO PRESUPUESTO </t>
    </r>
    <r>
      <rPr>
        <b/>
        <i/>
        <u/>
        <sz val="12"/>
        <rFont val="Arial"/>
        <family val="2"/>
      </rPr>
      <t>CONSOLIDADO</t>
    </r>
    <r>
      <rPr>
        <b/>
        <sz val="12"/>
        <rFont val="Arial"/>
        <family val="2"/>
      </rPr>
      <t xml:space="preserve"> ORDINARIO   2016</t>
    </r>
  </si>
  <si>
    <t>Fecha: 29 de agosto  2015</t>
  </si>
  <si>
    <t>9 transferencias</t>
  </si>
  <si>
    <t>Analizar y procesar denuncias, elaborar y presentar informes al Concejo Municipal y a la Contraloría General de la República.</t>
  </si>
  <si>
    <t>Aproximadamente 15,604 metros lineales</t>
  </si>
  <si>
    <t>Aproximadamente 2,573 contribuyentes</t>
  </si>
  <si>
    <t>20 jornales ocasionales</t>
  </si>
  <si>
    <t>2,211 metros cuadrados</t>
  </si>
  <si>
    <t>1,395 contribuyentes</t>
  </si>
  <si>
    <t>12 meses</t>
  </si>
  <si>
    <t>Cancelar lo correspondiente a salarios de los funcionarios de la Unidad Técnica durante todo el año 2016</t>
  </si>
  <si>
    <t>Atender las necesidades de los caminos del cantón de Jiménez durante el año 2016</t>
  </si>
  <si>
    <t>Atender las necesidades de Ejecución de Obras de  Mantenimiento en los caminos públicos del distrito de Juan Viñas, durante el año 2016</t>
  </si>
  <si>
    <t>CALLES URBANAS LOS ALPES (ASFALTADO CUADRANTES   3-04-104)</t>
  </si>
  <si>
    <t>1,500 m</t>
  </si>
  <si>
    <t>Realizar la compra de materiales asfálticos para la reconformación del camino en los Cuadrantes Urbanos Los Alpes de Juan Viñas (Contrapartida  Municipal)</t>
  </si>
  <si>
    <t>CAMINO ROSEMONTH (ASFALTADO CUADRANTES URBANOS  3-04-099)</t>
  </si>
  <si>
    <t>Realizar la compra de materiales asfálticos para la reconformación del Camino Rosemounth, acceso Los Alpes (Contrapartida  Municipal)</t>
  </si>
  <si>
    <t>450 m</t>
  </si>
  <si>
    <t>CAMINO CALLEJÓN                     (3-04-099)</t>
  </si>
  <si>
    <t>Mantenimientos periódicos a realizar como parte de los proyectos MOPT-BID</t>
  </si>
  <si>
    <t>2,1 km</t>
  </si>
  <si>
    <r>
      <t xml:space="preserve">PROGRAMA III  VÍAS DE COMUNICACIÓN            </t>
    </r>
    <r>
      <rPr>
        <b/>
        <i/>
        <u/>
        <sz val="10"/>
        <rFont val="Arial"/>
        <family val="2"/>
      </rPr>
      <t>RECURSOS IMP. CEMENTO E IBI TUCURRIQUE</t>
    </r>
  </si>
  <si>
    <r>
      <rPr>
        <b/>
        <sz val="12"/>
        <rFont val="Arial"/>
        <family val="2"/>
      </rPr>
      <t xml:space="preserve">PROGRAMA III:  </t>
    </r>
    <r>
      <rPr>
        <sz val="12"/>
        <rFont val="Arial"/>
        <family val="2"/>
      </rPr>
      <t xml:space="preserve">            </t>
    </r>
    <r>
      <rPr>
        <u/>
        <sz val="12"/>
        <rFont val="Arial"/>
        <family val="2"/>
      </rPr>
      <t>VÍAS DE COMUNICACIÓN</t>
    </r>
  </si>
  <si>
    <t>CAMINO MATAMOROS (MEJORAS SISTEMA DE DRENAJES3-04-032)</t>
  </si>
  <si>
    <t>Construcción de dos pasos de alcantarillas sobre el Camino Matamoros</t>
  </si>
  <si>
    <t>CALLES URBANS TUCURRIQUE CENTRO (ASFALTADO DE CUADRANTES 3-04-041)</t>
  </si>
  <si>
    <t>Realizar alquiler de maquinaria para la colocación de carpeta asfáltica en Tucurrique Centro</t>
  </si>
  <si>
    <t>750 m</t>
  </si>
  <si>
    <t>CAMINO SAN JOAQUÍN TUCURRIQUE (3-04-039)</t>
  </si>
  <si>
    <t>1 km</t>
  </si>
  <si>
    <t>Realizar alquiler de maquinaria para la colocaación de carpeta asfáltica en Pejibaye Centro (contrapartida compra de asfalto presupuesto Municipal)</t>
  </si>
  <si>
    <t>600 m</t>
  </si>
  <si>
    <t xml:space="preserve">Realizar la compra de materiales asfálticos para la reconformación del Camino La Esperanza </t>
  </si>
  <si>
    <t>CAMINO LA ESPERANZA       (3-04-007)</t>
  </si>
  <si>
    <t>CAMINO SAN JOAQUÍN PEJIBAYE (3-04-094)</t>
  </si>
  <si>
    <t>1,1 km</t>
  </si>
  <si>
    <t>Mediante la conservación vial participativa sufragar gastos en: realización de charlas a comités de caminos, programa formación escolar, charlas a nuevas autoridades del cantón y actividades de capacitación</t>
  </si>
  <si>
    <t>Atención de situaciones imprevistas en caminos durante el año 2016</t>
  </si>
  <si>
    <t xml:space="preserve">Compromisos adquiridos para el pago de intereses y amortización por la compra de maquinaria municipal </t>
  </si>
  <si>
    <t>MONTO TOTAL RECURSOS LEY 8114</t>
  </si>
  <si>
    <t xml:space="preserve">Realizar pagos de los servicios basicos y pago de póliza de riegos laborales del Concejo municipal de Tucurrique. </t>
  </si>
  <si>
    <t>Dotar de material de ofocina minimo para el buen desempeño y funcionamiento de la administración</t>
  </si>
  <si>
    <t>10 transferencias</t>
  </si>
  <si>
    <t>Dotar al servicio de aseo de vías con herramientas y uniformes para su mejor desempeño y rendimiento.</t>
  </si>
  <si>
    <t>Realizar dos compras al año en herramientas y uniformes</t>
  </si>
  <si>
    <t>Recoger por un dia  por semana el material de reciaje</t>
  </si>
  <si>
    <t>Entubado y construcción de acera frente casa de Carlos Marín al Centro Agrícola</t>
  </si>
  <si>
    <t>Dotar de un software al Concejo Municipal para mejoramiento de catastro</t>
  </si>
  <si>
    <t>Construcción de cabezales y colocación de alcantarillas.</t>
  </si>
  <si>
    <t>900 mts</t>
  </si>
  <si>
    <t>Bacheo de calles aledañas al Centro y cuadrantes del Distrito</t>
  </si>
  <si>
    <t>320 tns</t>
  </si>
  <si>
    <t>200 mts</t>
  </si>
  <si>
    <t>Compra de pintura y diluyentes</t>
  </si>
  <si>
    <t>IBI E IMPUESTO AL CEMENTO</t>
  </si>
  <si>
    <t>IBI   E IMPUESTO AL CEMENTO</t>
  </si>
  <si>
    <t>Departamento proponente: UNIDAD TECNICA GESTION VIAL MUNICIPAL // ALCALDÍA MUNICIPAL</t>
  </si>
  <si>
    <t>MONTO TOTAL VÍAS DE COMUNICACIÓN DE JIMÉNEZ</t>
  </si>
  <si>
    <t>MONTO TOTAL VÍAS DE COMUNICACIÓN  CONCEJO MUNICIPAL DE  TUCURRIQUE</t>
  </si>
  <si>
    <t xml:space="preserve">IBI </t>
  </si>
  <si>
    <t>MONTO TOTAL OTROS PROYECTOS PROGRAMA  III    TUCURRIQUE</t>
  </si>
  <si>
    <t>CAMINO LOS ALPES (ASFALTADO CUADRANTES URBANOS 3-04-104)</t>
  </si>
  <si>
    <t>Realizar la contratación de maquinaria para la colocación de una carpeta asfáltica en los cuadrantes urbanos de Los Alpes en contrapartidad de la UTGVM</t>
  </si>
  <si>
    <t>1500 m</t>
  </si>
  <si>
    <t>Atender lo correspondiente a salarios del funcionario del Departamento de Catastro, Construcciones y Valoración todo el año 2016</t>
  </si>
  <si>
    <t>CONSTRUCCION DE ACERAS JUAN VIÑAS-BUENOS AIRES</t>
  </si>
  <si>
    <t>Construcción de aceras desde el cruce en Juan Viñas hasta la Parada de Autobuses de Buenos Aires</t>
  </si>
  <si>
    <t>CONSTRUCCION DE ACERAS NARANJITO-NARANJO</t>
  </si>
  <si>
    <t>Construcción de aceras desde la entrada a Naranjito hasta la Escuela de Naranjo de Juan Viñas</t>
  </si>
  <si>
    <t>CONSTRUCCION DE ACERAS CUADRANTES URBANOS JUAN VIÑAS (SECTOR EL CARMEN)</t>
  </si>
  <si>
    <t>Reconstrucción de aceras en el sector El Carmen de Juan Viñas</t>
  </si>
  <si>
    <t>150 m</t>
  </si>
  <si>
    <t>RECONSTRUCCIÓN DE ACERAS CEMENTERIO PEJIBAYE</t>
  </si>
  <si>
    <t>Reconstrucción de las aceras internas del Cementerio Comunal de Pejibaye en el sector de San Joaquín</t>
  </si>
  <si>
    <t>CONSTRUCCIÓN DE CAÑOS CAMINO LA 8</t>
  </si>
  <si>
    <t>Construcción de caños en el camino La 8 de Pejibaye, sector La Haciendita</t>
  </si>
  <si>
    <t>300 m</t>
  </si>
  <si>
    <t>CONSTRUCCIÓN DE CAÑOS CAMINO LA GALILEA</t>
  </si>
  <si>
    <t>Construcción de caños en el camino La Galilea de Pejibaye,</t>
  </si>
  <si>
    <t>CONSTRUCCIÓN DE ACERAS PUEBLO NUEVO (EL HUMO DE PEJIBAYE)</t>
  </si>
  <si>
    <t>Construcción de aceras en los cuadrantes urbanos de El Humo de Pejibaye, sector Escuela</t>
  </si>
  <si>
    <t>CONSTRUCCIÓN DE CAÑOS LA PONCIANA</t>
  </si>
  <si>
    <t>Construcción de caños en el camino La Ponciana de Pejibaye</t>
  </si>
  <si>
    <t>CONSTRUCCIÓN OFICINA INFORMACIÓN TURISTICA</t>
  </si>
  <si>
    <t>Contrapartida municipal para la construcción de las instalaciones de la Oficina de Información Turística de Pejibaye, donde se ubicarán instalaciones municipales</t>
  </si>
  <si>
    <t>25 m2</t>
  </si>
  <si>
    <t>Mejoras en las condiciones de accebilidad a los vecinos del cantón</t>
  </si>
  <si>
    <t>COMPRA TERRENO AMPLIACIÓN PARQUE RAMÓN BALLESTERO (50301)</t>
  </si>
  <si>
    <t xml:space="preserve">Para compra de terreno donde se realizará la ampliación del Parque Ramón Ballestero </t>
  </si>
  <si>
    <t>MONTO TOTAL   OTROS PROYECTOS *JIMÉNEZ*</t>
  </si>
  <si>
    <t>Pág 9</t>
  </si>
  <si>
    <t xml:space="preserve">Construcción de aceras en la localidades de Sabanillas, Tucurrique, Las Vueltas y El Congo. </t>
  </si>
  <si>
    <r>
      <t>PROYECTO  PRESUPUESTO ORDINARIO 2016 "</t>
    </r>
    <r>
      <rPr>
        <b/>
        <u/>
        <sz val="22"/>
        <rFont val="Arial"/>
        <family val="2"/>
      </rPr>
      <t>CONSOLIDADO"</t>
    </r>
  </si>
  <si>
    <t>PLAN OPERATIVO</t>
  </si>
  <si>
    <t>Reconstrucción de la acera en los cuadrantes de la comunidad de 2 de Julio San Antonio de El Humo de Pejibaye</t>
  </si>
  <si>
    <t>CONSTRUCCIÓN DE ACERAS 2 DE JULIO SAN ANTONIO (EL HUMO DE PEJIBAYE)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</si>
</sst>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₡&quot;#,##0.00"/>
    <numFmt numFmtId="165" formatCode="_-[$₡-140A]* #,##0.00_ ;_-[$₡-140A]* \-#,##0.00\ ;_-[$₡-140A]* &quot;-&quot;??_ ;_-@_ "/>
  </numFmts>
  <fonts count="2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8"/>
      <name val="Arial"/>
      <family val="2"/>
    </font>
    <font>
      <sz val="16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i/>
      <u/>
      <sz val="12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  <font>
      <b/>
      <i/>
      <u/>
      <sz val="10"/>
      <name val="Arial"/>
      <family val="2"/>
    </font>
    <font>
      <b/>
      <sz val="10"/>
      <color theme="1"/>
      <name val="Arial"/>
      <family val="2"/>
    </font>
    <font>
      <u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26"/>
      <name val="Arial"/>
      <family val="2"/>
    </font>
    <font>
      <u/>
      <sz val="22"/>
      <name val="Arial"/>
      <family val="2"/>
    </font>
    <font>
      <u/>
      <sz val="22"/>
      <color indexed="8"/>
      <name val="Calibri"/>
      <family val="2"/>
    </font>
    <font>
      <b/>
      <u/>
      <sz val="22"/>
      <name val="Arial"/>
      <family val="2"/>
    </font>
    <font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2">
    <xf numFmtId="0" fontId="0" fillId="0" borderId="0" xfId="0"/>
    <xf numFmtId="0" fontId="0" fillId="0" borderId="0" xfId="0" applyFill="1"/>
    <xf numFmtId="0" fontId="3" fillId="0" borderId="0" xfId="0" applyFont="1" applyFill="1"/>
    <xf numFmtId="0" fontId="7" fillId="0" borderId="0" xfId="0" applyFont="1"/>
    <xf numFmtId="164" fontId="0" fillId="0" borderId="0" xfId="0" applyNumberFormat="1"/>
    <xf numFmtId="0" fontId="4" fillId="0" borderId="0" xfId="0" applyFont="1" applyFill="1" applyBorder="1" applyAlignment="1">
      <alignment vertical="justify"/>
    </xf>
    <xf numFmtId="0" fontId="0" fillId="0" borderId="0" xfId="0" applyBorder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64" fontId="8" fillId="0" borderId="11" xfId="0" applyNumberFormat="1" applyFont="1" applyBorder="1" applyAlignment="1">
      <alignment vertical="center"/>
    </xf>
    <xf numFmtId="0" fontId="12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 textRotation="180"/>
    </xf>
    <xf numFmtId="0" fontId="3" fillId="0" borderId="0" xfId="0" applyFont="1" applyFill="1" applyAlignment="1">
      <alignment horizontal="right" textRotation="180"/>
    </xf>
    <xf numFmtId="0" fontId="14" fillId="0" borderId="18" xfId="0" applyFont="1" applyBorder="1"/>
    <xf numFmtId="0" fontId="14" fillId="0" borderId="20" xfId="0" applyFont="1" applyBorder="1"/>
    <xf numFmtId="164" fontId="14" fillId="0" borderId="21" xfId="0" applyNumberFormat="1" applyFont="1" applyBorder="1"/>
    <xf numFmtId="0" fontId="0" fillId="0" borderId="0" xfId="0" applyFill="1" applyAlignment="1">
      <alignment horizontal="right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4" fillId="0" borderId="4" xfId="0" applyFont="1" applyFill="1" applyBorder="1" applyAlignment="1">
      <alignment horizontal="center" vertical="justify"/>
    </xf>
    <xf numFmtId="0" fontId="4" fillId="0" borderId="0" xfId="0" applyFont="1" applyFill="1" applyBorder="1" applyAlignment="1">
      <alignment horizontal="center" vertical="justify"/>
    </xf>
    <xf numFmtId="0" fontId="11" fillId="0" borderId="0" xfId="0" applyFont="1" applyFill="1" applyBorder="1" applyAlignment="1">
      <alignment textRotation="180"/>
    </xf>
    <xf numFmtId="0" fontId="7" fillId="0" borderId="0" xfId="0" applyFont="1" applyAlignment="1">
      <alignment horizontal="right"/>
    </xf>
    <xf numFmtId="49" fontId="6" fillId="0" borderId="3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textRotation="180"/>
    </xf>
    <xf numFmtId="0" fontId="1" fillId="0" borderId="0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164" fontId="7" fillId="0" borderId="28" xfId="0" applyNumberFormat="1" applyFont="1" applyBorder="1" applyAlignment="1">
      <alignment horizontal="center" vertical="center"/>
    </xf>
    <xf numFmtId="165" fontId="7" fillId="0" borderId="29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164" fontId="7" fillId="0" borderId="33" xfId="0" applyNumberFormat="1" applyFont="1" applyBorder="1" applyAlignment="1">
      <alignment horizontal="center" vertical="center"/>
    </xf>
    <xf numFmtId="165" fontId="7" fillId="0" borderId="34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164" fontId="7" fillId="0" borderId="35" xfId="0" applyNumberFormat="1" applyFont="1" applyBorder="1" applyAlignment="1">
      <alignment horizontal="center" vertical="center"/>
    </xf>
    <xf numFmtId="165" fontId="7" fillId="0" borderId="36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textRotation="90"/>
    </xf>
    <xf numFmtId="0" fontId="16" fillId="0" borderId="0" xfId="0" applyFont="1"/>
    <xf numFmtId="0" fontId="16" fillId="0" borderId="0" xfId="0" applyFont="1" applyBorder="1"/>
    <xf numFmtId="0" fontId="16" fillId="2" borderId="18" xfId="0" applyFont="1" applyFill="1" applyBorder="1"/>
    <xf numFmtId="49" fontId="6" fillId="2" borderId="20" xfId="0" applyNumberFormat="1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4" fontId="7" fillId="2" borderId="20" xfId="0" applyNumberFormat="1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65" fontId="7" fillId="2" borderId="21" xfId="0" applyNumberFormat="1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textRotation="1" wrapText="1"/>
    </xf>
    <xf numFmtId="0" fontId="11" fillId="0" borderId="0" xfId="0" applyFont="1" applyFill="1" applyAlignment="1">
      <alignment horizontal="right" textRotation="180"/>
    </xf>
    <xf numFmtId="0" fontId="2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textRotation="180"/>
    </xf>
    <xf numFmtId="0" fontId="2" fillId="0" borderId="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textRotation="180"/>
    </xf>
    <xf numFmtId="0" fontId="6" fillId="0" borderId="26" xfId="0" applyFont="1" applyBorder="1" applyAlignment="1">
      <alignment horizontal="center" vertical="center" textRotation="90"/>
    </xf>
    <xf numFmtId="49" fontId="6" fillId="0" borderId="41" xfId="0" applyNumberFormat="1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164" fontId="7" fillId="0" borderId="41" xfId="0" applyNumberFormat="1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165" fontId="7" fillId="0" borderId="19" xfId="0" applyNumberFormat="1" applyFont="1" applyBorder="1" applyAlignment="1">
      <alignment horizontal="center" vertical="center"/>
    </xf>
    <xf numFmtId="0" fontId="16" fillId="0" borderId="26" xfId="0" applyFont="1" applyBorder="1"/>
    <xf numFmtId="164" fontId="6" fillId="0" borderId="41" xfId="0" applyNumberFormat="1" applyFont="1" applyFill="1" applyBorder="1" applyAlignment="1">
      <alignment vertical="center"/>
    </xf>
    <xf numFmtId="165" fontId="7" fillId="0" borderId="19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6" fillId="0" borderId="0" xfId="0" applyFont="1" applyFill="1" applyBorder="1" applyAlignment="1">
      <alignment horizontal="center" vertical="justify"/>
    </xf>
    <xf numFmtId="164" fontId="7" fillId="0" borderId="15" xfId="0" applyNumberFormat="1" applyFont="1" applyFill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 textRotation="180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textRotation="180"/>
    </xf>
    <xf numFmtId="0" fontId="7" fillId="0" borderId="40" xfId="0" applyFont="1" applyBorder="1" applyAlignment="1">
      <alignment horizontal="center" vertical="center" wrapText="1"/>
    </xf>
    <xf numFmtId="0" fontId="18" fillId="0" borderId="26" xfId="0" applyFont="1" applyBorder="1" applyAlignment="1">
      <alignment vertical="center" textRotation="90"/>
    </xf>
    <xf numFmtId="0" fontId="7" fillId="0" borderId="50" xfId="0" applyFont="1" applyFill="1" applyBorder="1" applyAlignment="1"/>
    <xf numFmtId="0" fontId="7" fillId="0" borderId="45" xfId="0" applyFont="1" applyFill="1" applyBorder="1" applyAlignment="1"/>
    <xf numFmtId="0" fontId="7" fillId="0" borderId="52" xfId="0" applyFont="1" applyFill="1" applyBorder="1" applyAlignment="1"/>
    <xf numFmtId="0" fontId="7" fillId="0" borderId="54" xfId="0" applyFont="1" applyFill="1" applyBorder="1" applyAlignment="1"/>
    <xf numFmtId="0" fontId="7" fillId="0" borderId="48" xfId="0" applyFont="1" applyFill="1" applyBorder="1" applyAlignment="1"/>
    <xf numFmtId="0" fontId="20" fillId="0" borderId="0" xfId="0" applyFont="1" applyBorder="1" applyAlignment="1">
      <alignment vertical="center"/>
    </xf>
    <xf numFmtId="0" fontId="21" fillId="0" borderId="0" xfId="0" applyFont="1" applyBorder="1"/>
    <xf numFmtId="0" fontId="21" fillId="0" borderId="2" xfId="0" applyFont="1" applyBorder="1"/>
    <xf numFmtId="0" fontId="21" fillId="0" borderId="7" xfId="0" applyFont="1" applyBorder="1"/>
    <xf numFmtId="0" fontId="21" fillId="0" borderId="0" xfId="0" applyFont="1"/>
    <xf numFmtId="0" fontId="22" fillId="0" borderId="18" xfId="0" applyFont="1" applyBorder="1"/>
    <xf numFmtId="0" fontId="22" fillId="0" borderId="0" xfId="0" applyFont="1"/>
    <xf numFmtId="0" fontId="0" fillId="0" borderId="53" xfId="0" applyBorder="1"/>
    <xf numFmtId="0" fontId="0" fillId="0" borderId="24" xfId="0" applyBorder="1"/>
    <xf numFmtId="0" fontId="0" fillId="0" borderId="25" xfId="0" applyBorder="1"/>
    <xf numFmtId="0" fontId="0" fillId="0" borderId="48" xfId="0" applyBorder="1"/>
    <xf numFmtId="0" fontId="0" fillId="0" borderId="55" xfId="0" applyBorder="1"/>
    <xf numFmtId="49" fontId="6" fillId="0" borderId="18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164" fontId="7" fillId="0" borderId="42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textRotation="90" wrapText="1"/>
    </xf>
    <xf numFmtId="0" fontId="0" fillId="2" borderId="18" xfId="0" applyFill="1" applyBorder="1"/>
    <xf numFmtId="49" fontId="6" fillId="0" borderId="50" xfId="0" applyNumberFormat="1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textRotation="90"/>
    </xf>
    <xf numFmtId="0" fontId="6" fillId="0" borderId="1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textRotation="90"/>
    </xf>
    <xf numFmtId="164" fontId="7" fillId="0" borderId="42" xfId="0" applyNumberFormat="1" applyFont="1" applyFill="1" applyBorder="1" applyAlignment="1">
      <alignment horizontal="center" vertical="center"/>
    </xf>
    <xf numFmtId="164" fontId="7" fillId="0" borderId="20" xfId="0" applyNumberFormat="1" applyFont="1" applyFill="1" applyBorder="1" applyAlignment="1">
      <alignment horizontal="center" vertical="center"/>
    </xf>
    <xf numFmtId="164" fontId="7" fillId="0" borderId="44" xfId="0" applyNumberFormat="1" applyFont="1" applyFill="1" applyBorder="1" applyAlignment="1">
      <alignment horizontal="center" vertical="center"/>
    </xf>
    <xf numFmtId="164" fontId="20" fillId="0" borderId="23" xfId="0" applyNumberFormat="1" applyFont="1" applyFill="1" applyBorder="1" applyAlignment="1">
      <alignment vertical="center"/>
    </xf>
    <xf numFmtId="0" fontId="22" fillId="0" borderId="0" xfId="0" applyFont="1" applyFill="1" applyBorder="1"/>
    <xf numFmtId="0" fontId="21" fillId="0" borderId="0" xfId="0" applyFont="1" applyFill="1"/>
    <xf numFmtId="164" fontId="18" fillId="0" borderId="18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7" fillId="0" borderId="61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65" fontId="7" fillId="0" borderId="59" xfId="0" applyNumberFormat="1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textRotation="90"/>
    </xf>
    <xf numFmtId="49" fontId="6" fillId="0" borderId="20" xfId="0" applyNumberFormat="1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 textRotation="90"/>
    </xf>
    <xf numFmtId="0" fontId="0" fillId="0" borderId="52" xfId="0" applyBorder="1"/>
    <xf numFmtId="0" fontId="0" fillId="0" borderId="54" xfId="0" applyBorder="1"/>
    <xf numFmtId="0" fontId="4" fillId="0" borderId="51" xfId="0" applyFont="1" applyFill="1" applyBorder="1" applyAlignment="1">
      <alignment horizontal="center" vertical="justify"/>
    </xf>
    <xf numFmtId="0" fontId="21" fillId="0" borderId="57" xfId="0" applyFont="1" applyBorder="1"/>
    <xf numFmtId="0" fontId="21" fillId="0" borderId="60" xfId="0" applyFont="1" applyBorder="1"/>
    <xf numFmtId="0" fontId="21" fillId="0" borderId="52" xfId="0" applyFont="1" applyBorder="1"/>
    <xf numFmtId="0" fontId="21" fillId="0" borderId="54" xfId="0" applyFont="1" applyBorder="1"/>
    <xf numFmtId="0" fontId="4" fillId="0" borderId="49" xfId="0" applyFont="1" applyFill="1" applyBorder="1" applyAlignment="1">
      <alignment vertical="center"/>
    </xf>
    <xf numFmtId="0" fontId="25" fillId="0" borderId="0" xfId="0" applyFont="1"/>
    <xf numFmtId="14" fontId="27" fillId="0" borderId="0" xfId="0" applyNumberFormat="1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1" fillId="0" borderId="50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51" xfId="0" applyFont="1" applyFill="1" applyBorder="1" applyAlignment="1">
      <alignment horizontal="center" vertical="center"/>
    </xf>
    <xf numFmtId="0" fontId="1" fillId="0" borderId="5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/>
    </xf>
    <xf numFmtId="0" fontId="6" fillId="0" borderId="6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7" fillId="0" borderId="10" xfId="0" applyNumberFormat="1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164" fontId="7" fillId="0" borderId="15" xfId="0" applyNumberFormat="1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justify"/>
    </xf>
    <xf numFmtId="0" fontId="4" fillId="0" borderId="24" xfId="0" applyFont="1" applyFill="1" applyBorder="1" applyAlignment="1">
      <alignment horizontal="center" vertical="justify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50" xfId="0" applyFont="1" applyFill="1" applyBorder="1" applyAlignment="1">
      <alignment horizontal="center"/>
    </xf>
    <xf numFmtId="0" fontId="9" fillId="0" borderId="45" xfId="0" applyFont="1" applyFill="1" applyBorder="1" applyAlignment="1">
      <alignment horizontal="center"/>
    </xf>
    <xf numFmtId="0" fontId="9" fillId="0" borderId="51" xfId="0" applyFont="1" applyFill="1" applyBorder="1" applyAlignment="1">
      <alignment horizontal="center"/>
    </xf>
    <xf numFmtId="0" fontId="9" fillId="0" borderId="5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53" xfId="0" applyFont="1" applyFill="1" applyBorder="1" applyAlignment="1">
      <alignment horizontal="center"/>
    </xf>
    <xf numFmtId="0" fontId="2" fillId="0" borderId="5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3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3" xfId="0" applyFont="1" applyFill="1" applyBorder="1" applyAlignment="1">
      <alignment horizontal="center"/>
    </xf>
    <xf numFmtId="0" fontId="1" fillId="0" borderId="5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57" xfId="0" applyFont="1" applyFill="1" applyBorder="1" applyAlignment="1">
      <alignment horizontal="center"/>
    </xf>
    <xf numFmtId="0" fontId="4" fillId="0" borderId="5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0" borderId="0" xfId="0" applyFont="1" applyFill="1" applyAlignment="1">
      <alignment horizontal="right" textRotation="180"/>
    </xf>
    <xf numFmtId="164" fontId="7" fillId="0" borderId="1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164" fontId="7" fillId="0" borderId="8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textRotation="180"/>
    </xf>
    <xf numFmtId="0" fontId="3" fillId="0" borderId="0" xfId="0" applyFont="1" applyFill="1" applyAlignment="1">
      <alignment horizontal="right" textRotation="180"/>
    </xf>
    <xf numFmtId="164" fontId="7" fillId="0" borderId="1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164" fontId="8" fillId="0" borderId="24" xfId="0" applyNumberFormat="1" applyFont="1" applyBorder="1" applyAlignment="1">
      <alignment horizontal="center" vertical="center"/>
    </xf>
    <xf numFmtId="164" fontId="8" fillId="0" borderId="25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textRotation="180"/>
    </xf>
    <xf numFmtId="164" fontId="14" fillId="0" borderId="20" xfId="0" applyNumberFormat="1" applyFont="1" applyBorder="1" applyAlignment="1">
      <alignment horizontal="center"/>
    </xf>
    <xf numFmtId="164" fontId="14" fillId="0" borderId="21" xfId="0" applyNumberFormat="1" applyFont="1" applyBorder="1" applyAlignment="1">
      <alignment horizontal="center"/>
    </xf>
    <xf numFmtId="0" fontId="6" fillId="4" borderId="65" xfId="0" applyFont="1" applyFill="1" applyBorder="1" applyAlignment="1">
      <alignment horizontal="center" vertical="center" textRotation="90"/>
    </xf>
    <xf numFmtId="0" fontId="6" fillId="4" borderId="38" xfId="0" applyFont="1" applyFill="1" applyBorder="1" applyAlignment="1">
      <alignment horizontal="center" vertical="center" textRotation="90"/>
    </xf>
    <xf numFmtId="0" fontId="6" fillId="4" borderId="39" xfId="0" applyFont="1" applyFill="1" applyBorder="1" applyAlignment="1">
      <alignment horizontal="center" vertical="center" textRotation="90"/>
    </xf>
    <xf numFmtId="0" fontId="6" fillId="2" borderId="37" xfId="0" applyFont="1" applyFill="1" applyBorder="1" applyAlignment="1">
      <alignment horizontal="center" vertical="center" textRotation="90"/>
    </xf>
    <xf numFmtId="0" fontId="6" fillId="2" borderId="38" xfId="0" applyFont="1" applyFill="1" applyBorder="1" applyAlignment="1">
      <alignment horizontal="center" vertical="center" textRotation="90"/>
    </xf>
    <xf numFmtId="0" fontId="6" fillId="2" borderId="39" xfId="0" applyFont="1" applyFill="1" applyBorder="1" applyAlignment="1">
      <alignment horizontal="center" vertical="center" textRotation="90"/>
    </xf>
    <xf numFmtId="0" fontId="6" fillId="3" borderId="27" xfId="0" applyFont="1" applyFill="1" applyBorder="1" applyAlignment="1">
      <alignment horizontal="center" vertical="center" textRotation="90"/>
    </xf>
    <xf numFmtId="0" fontId="6" fillId="3" borderId="30" xfId="0" applyFont="1" applyFill="1" applyBorder="1" applyAlignment="1">
      <alignment horizontal="center" vertical="center" textRotation="90"/>
    </xf>
    <xf numFmtId="0" fontId="6" fillId="0" borderId="4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justify"/>
    </xf>
    <xf numFmtId="0" fontId="6" fillId="0" borderId="19" xfId="0" applyFont="1" applyFill="1" applyBorder="1" applyAlignment="1">
      <alignment horizontal="center" vertical="justify"/>
    </xf>
    <xf numFmtId="0" fontId="6" fillId="0" borderId="2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1" fillId="0" borderId="52" xfId="0" applyFont="1" applyFill="1" applyBorder="1" applyAlignment="1">
      <alignment horizontal="center" textRotation="180"/>
    </xf>
    <xf numFmtId="0" fontId="7" fillId="0" borderId="3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 wrapText="1"/>
    </xf>
    <xf numFmtId="164" fontId="6" fillId="0" borderId="33" xfId="0" applyNumberFormat="1" applyFont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textRotation="1" wrapText="1"/>
    </xf>
    <xf numFmtId="0" fontId="6" fillId="0" borderId="35" xfId="0" applyFont="1" applyFill="1" applyBorder="1" applyAlignment="1">
      <alignment horizontal="center" vertical="center" textRotation="1" wrapText="1"/>
    </xf>
    <xf numFmtId="0" fontId="6" fillId="0" borderId="37" xfId="0" applyFont="1" applyBorder="1" applyAlignment="1">
      <alignment horizontal="center" vertical="center" textRotation="90" wrapText="1"/>
    </xf>
    <xf numFmtId="0" fontId="6" fillId="0" borderId="38" xfId="0" applyFont="1" applyBorder="1" applyAlignment="1">
      <alignment horizontal="center" vertical="center" textRotation="90" wrapText="1"/>
    </xf>
    <xf numFmtId="0" fontId="6" fillId="0" borderId="39" xfId="0" applyFont="1" applyBorder="1" applyAlignment="1">
      <alignment horizontal="center" vertical="center" textRotation="90" wrapText="1"/>
    </xf>
    <xf numFmtId="0" fontId="6" fillId="0" borderId="33" xfId="0" applyFont="1" applyFill="1" applyBorder="1" applyAlignment="1">
      <alignment horizontal="center" vertical="center" wrapText="1"/>
    </xf>
    <xf numFmtId="164" fontId="6" fillId="0" borderId="40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4" fontId="6" fillId="0" borderId="35" xfId="0" applyNumberFormat="1" applyFont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justify"/>
    </xf>
    <xf numFmtId="0" fontId="6" fillId="0" borderId="45" xfId="0" applyFont="1" applyFill="1" applyBorder="1" applyAlignment="1">
      <alignment horizontal="center" vertical="justify"/>
    </xf>
    <xf numFmtId="0" fontId="6" fillId="0" borderId="51" xfId="0" applyFont="1" applyFill="1" applyBorder="1" applyAlignment="1">
      <alignment horizontal="center" vertical="justify"/>
    </xf>
    <xf numFmtId="0" fontId="6" fillId="0" borderId="4" xfId="0" applyFont="1" applyFill="1" applyBorder="1" applyAlignment="1">
      <alignment horizontal="center" vertical="justify"/>
    </xf>
    <xf numFmtId="0" fontId="6" fillId="0" borderId="0" xfId="0" applyFont="1" applyFill="1" applyBorder="1" applyAlignment="1">
      <alignment horizontal="center" vertical="justify"/>
    </xf>
    <xf numFmtId="0" fontId="6" fillId="0" borderId="53" xfId="0" applyFont="1" applyFill="1" applyBorder="1" applyAlignment="1">
      <alignment horizontal="center" vertical="justify"/>
    </xf>
    <xf numFmtId="0" fontId="6" fillId="0" borderId="47" xfId="0" applyFont="1" applyFill="1" applyBorder="1" applyAlignment="1">
      <alignment horizontal="center" vertical="justify"/>
    </xf>
    <xf numFmtId="0" fontId="6" fillId="0" borderId="48" xfId="0" applyFont="1" applyFill="1" applyBorder="1" applyAlignment="1">
      <alignment horizontal="center" vertical="justify"/>
    </xf>
    <xf numFmtId="0" fontId="6" fillId="0" borderId="55" xfId="0" applyFont="1" applyFill="1" applyBorder="1" applyAlignment="1">
      <alignment horizontal="center" vertical="justify"/>
    </xf>
    <xf numFmtId="0" fontId="6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164" fontId="7" fillId="0" borderId="44" xfId="0" applyNumberFormat="1" applyFont="1" applyFill="1" applyBorder="1" applyAlignment="1">
      <alignment horizontal="center" vertical="center"/>
    </xf>
    <xf numFmtId="164" fontId="7" fillId="0" borderId="47" xfId="0" applyNumberFormat="1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>
      <alignment horizontal="center" vertical="center" wrapText="1"/>
    </xf>
    <xf numFmtId="164" fontId="6" fillId="0" borderId="33" xfId="0" applyNumberFormat="1" applyFont="1" applyFill="1" applyBorder="1" applyAlignment="1">
      <alignment horizontal="center" vertical="center" wrapText="1"/>
    </xf>
    <xf numFmtId="0" fontId="20" fillId="0" borderId="44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left" vertical="center" wrapText="1"/>
    </xf>
    <xf numFmtId="0" fontId="20" fillId="0" borderId="49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textRotation="90"/>
    </xf>
    <xf numFmtId="0" fontId="4" fillId="3" borderId="64" xfId="0" applyFont="1" applyFill="1" applyBorder="1" applyAlignment="1">
      <alignment horizontal="center" vertical="center" textRotation="90"/>
    </xf>
    <xf numFmtId="0" fontId="4" fillId="3" borderId="22" xfId="0" applyFont="1" applyFill="1" applyBorder="1" applyAlignment="1">
      <alignment horizontal="center" vertical="center" textRotation="90"/>
    </xf>
    <xf numFmtId="0" fontId="4" fillId="2" borderId="30" xfId="0" applyFont="1" applyFill="1" applyBorder="1" applyAlignment="1">
      <alignment horizontal="center" vertical="center" textRotation="90"/>
    </xf>
    <xf numFmtId="0" fontId="4" fillId="2" borderId="65" xfId="0" applyFont="1" applyFill="1" applyBorder="1" applyAlignment="1">
      <alignment horizontal="center" vertical="center" textRotation="90"/>
    </xf>
    <xf numFmtId="0" fontId="4" fillId="2" borderId="17" xfId="0" applyFont="1" applyFill="1" applyBorder="1" applyAlignment="1">
      <alignment horizontal="center" vertical="center" textRotation="90"/>
    </xf>
    <xf numFmtId="0" fontId="4" fillId="2" borderId="64" xfId="0" applyFont="1" applyFill="1" applyBorder="1" applyAlignment="1">
      <alignment horizontal="center" vertical="center" textRotation="90"/>
    </xf>
    <xf numFmtId="0" fontId="4" fillId="2" borderId="22" xfId="0" applyFont="1" applyFill="1" applyBorder="1" applyAlignment="1">
      <alignment horizontal="center" vertical="center" textRotation="90"/>
    </xf>
    <xf numFmtId="0" fontId="2" fillId="0" borderId="15" xfId="0" applyFont="1" applyFill="1" applyBorder="1" applyAlignment="1">
      <alignment horizontal="left" vertical="justify"/>
    </xf>
    <xf numFmtId="0" fontId="2" fillId="0" borderId="33" xfId="0" applyFont="1" applyFill="1" applyBorder="1" applyAlignment="1">
      <alignment horizontal="left" vertical="justify"/>
    </xf>
    <xf numFmtId="164" fontId="2" fillId="0" borderId="15" xfId="0" applyNumberFormat="1" applyFont="1" applyFill="1" applyBorder="1" applyAlignment="1">
      <alignment horizontal="center" vertical="justify"/>
    </xf>
    <xf numFmtId="164" fontId="2" fillId="0" borderId="33" xfId="0" applyNumberFormat="1" applyFont="1" applyFill="1" applyBorder="1" applyAlignment="1">
      <alignment horizontal="center" vertical="justify"/>
    </xf>
    <xf numFmtId="0" fontId="4" fillId="0" borderId="15" xfId="0" applyFont="1" applyFill="1" applyBorder="1" applyAlignment="1">
      <alignment horizontal="center" vertical="justify"/>
    </xf>
    <xf numFmtId="0" fontId="4" fillId="0" borderId="59" xfId="0" applyFont="1" applyFill="1" applyBorder="1" applyAlignment="1">
      <alignment horizontal="center" vertical="justify"/>
    </xf>
    <xf numFmtId="0" fontId="4" fillId="0" borderId="33" xfId="0" applyFont="1" applyFill="1" applyBorder="1" applyAlignment="1">
      <alignment horizontal="center" vertical="justify"/>
    </xf>
    <xf numFmtId="0" fontId="4" fillId="0" borderId="34" xfId="0" applyFont="1" applyFill="1" applyBorder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1</xdr:row>
      <xdr:rowOff>0</xdr:rowOff>
    </xdr:from>
    <xdr:to>
      <xdr:col>4</xdr:col>
      <xdr:colOff>172674</xdr:colOff>
      <xdr:row>4</xdr:row>
      <xdr:rowOff>314325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400" y="190500"/>
          <a:ext cx="1620474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O%202015%20Tucurriq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Admi"/>
      <sheetName val="II Serv Com."/>
      <sheetName val="III  Inversiones"/>
    </sheetNames>
    <sheetDataSet>
      <sheetData sheetId="0">
        <row r="31">
          <cell r="A31" t="str">
            <v>Departamento proponente: Intendencia Municipal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6"/>
  <sheetViews>
    <sheetView tabSelected="1" workbookViewId="0"/>
  </sheetViews>
  <sheetFormatPr defaultColWidth="11.42578125" defaultRowHeight="15" x14ac:dyDescent="0.25"/>
  <cols>
    <col min="4" max="4" width="18.28515625" customWidth="1"/>
  </cols>
  <sheetData>
    <row r="2" spans="1:8" ht="23.25" customHeight="1" x14ac:dyDescent="0.25"/>
    <row r="3" spans="1:8" ht="23.25" customHeight="1" x14ac:dyDescent="0.25"/>
    <row r="4" spans="1:8" ht="30.75" customHeight="1" x14ac:dyDescent="0.25"/>
    <row r="5" spans="1:8" ht="30.75" customHeight="1" x14ac:dyDescent="0.25"/>
    <row r="6" spans="1:8" ht="30.75" customHeight="1" x14ac:dyDescent="0.25"/>
    <row r="7" spans="1:8" ht="33" x14ac:dyDescent="0.45">
      <c r="A7" s="157" t="s">
        <v>0</v>
      </c>
      <c r="B7" s="157"/>
      <c r="C7" s="157"/>
      <c r="D7" s="157"/>
      <c r="E7" s="157"/>
      <c r="F7" s="157"/>
      <c r="G7" s="157"/>
      <c r="H7" s="157"/>
    </row>
    <row r="11" spans="1:8" ht="27" x14ac:dyDescent="0.35">
      <c r="A11" s="158"/>
      <c r="B11" s="158"/>
      <c r="C11" s="158"/>
      <c r="D11" s="158"/>
      <c r="E11" s="158"/>
      <c r="F11" s="158"/>
      <c r="G11" s="158"/>
      <c r="H11" s="158"/>
    </row>
    <row r="12" spans="1:8" ht="28.5" x14ac:dyDescent="0.45">
      <c r="A12" s="155"/>
      <c r="B12" s="155"/>
      <c r="C12" s="155"/>
      <c r="D12" s="155"/>
      <c r="E12" s="155"/>
      <c r="F12" s="155"/>
      <c r="G12" s="155"/>
      <c r="H12" s="155"/>
    </row>
    <row r="13" spans="1:8" ht="28.5" x14ac:dyDescent="0.45">
      <c r="A13" s="155"/>
      <c r="B13" s="155"/>
      <c r="C13" s="155"/>
      <c r="D13" s="155"/>
      <c r="E13" s="155"/>
      <c r="F13" s="155"/>
      <c r="G13" s="155"/>
      <c r="H13" s="155"/>
    </row>
    <row r="14" spans="1:8" ht="27.75" x14ac:dyDescent="0.4">
      <c r="A14" s="159" t="s">
        <v>249</v>
      </c>
      <c r="B14" s="159"/>
      <c r="C14" s="159"/>
      <c r="D14" s="159"/>
      <c r="E14" s="159"/>
      <c r="F14" s="159"/>
      <c r="G14" s="159"/>
      <c r="H14" s="159"/>
    </row>
    <row r="19" spans="1:8" ht="83.25" customHeight="1" x14ac:dyDescent="0.4">
      <c r="A19" s="160" t="s">
        <v>248</v>
      </c>
      <c r="B19" s="160"/>
      <c r="C19" s="160"/>
      <c r="D19" s="160"/>
      <c r="E19" s="160"/>
      <c r="F19" s="160"/>
      <c r="G19" s="160"/>
      <c r="H19" s="160"/>
    </row>
    <row r="26" spans="1:8" ht="18.75" x14ac:dyDescent="0.3">
      <c r="D26" s="156">
        <v>42263</v>
      </c>
    </row>
  </sheetData>
  <mergeCells count="4">
    <mergeCell ref="A7:H7"/>
    <mergeCell ref="A11:H11"/>
    <mergeCell ref="A14:H14"/>
    <mergeCell ref="A19:H19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2"/>
  <sheetViews>
    <sheetView workbookViewId="0">
      <selection sqref="A1:K2"/>
    </sheetView>
  </sheetViews>
  <sheetFormatPr defaultColWidth="11.42578125" defaultRowHeight="15" x14ac:dyDescent="0.25"/>
  <cols>
    <col min="6" max="6" width="21.85546875" customWidth="1"/>
    <col min="7" max="9" width="13.5703125" customWidth="1"/>
    <col min="10" max="10" width="17" bestFit="1" customWidth="1"/>
    <col min="11" max="11" width="10.28515625" bestFit="1" customWidth="1"/>
    <col min="12" max="12" width="6.42578125" style="20" customWidth="1"/>
  </cols>
  <sheetData>
    <row r="1" spans="1:12" s="1" customFormat="1" ht="9.75" customHeight="1" x14ac:dyDescent="0.25">
      <c r="A1" s="214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6"/>
      <c r="L1" s="17"/>
    </row>
    <row r="2" spans="1:12" s="1" customFormat="1" ht="9.75" customHeight="1" x14ac:dyDescent="0.25">
      <c r="A2" s="217"/>
      <c r="B2" s="218"/>
      <c r="C2" s="218"/>
      <c r="D2" s="218"/>
      <c r="E2" s="218"/>
      <c r="F2" s="218"/>
      <c r="G2" s="218"/>
      <c r="H2" s="218"/>
      <c r="I2" s="218"/>
      <c r="J2" s="218"/>
      <c r="K2" s="219"/>
      <c r="L2" s="17"/>
    </row>
    <row r="3" spans="1:12" s="1" customFormat="1" ht="9.75" customHeight="1" x14ac:dyDescent="0.25">
      <c r="A3" s="220" t="s">
        <v>155</v>
      </c>
      <c r="B3" s="221"/>
      <c r="C3" s="221"/>
      <c r="D3" s="221"/>
      <c r="E3" s="221"/>
      <c r="F3" s="221"/>
      <c r="G3" s="221"/>
      <c r="H3" s="221"/>
      <c r="I3" s="221"/>
      <c r="J3" s="221"/>
      <c r="K3" s="222"/>
      <c r="L3" s="18"/>
    </row>
    <row r="4" spans="1:12" s="1" customFormat="1" ht="9.75" customHeight="1" x14ac:dyDescent="0.25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2"/>
      <c r="L4" s="18"/>
    </row>
    <row r="5" spans="1:12" s="1" customFormat="1" ht="7.5" customHeight="1" x14ac:dyDescent="0.25">
      <c r="A5" s="223" t="s">
        <v>107</v>
      </c>
      <c r="B5" s="224"/>
      <c r="C5" s="224"/>
      <c r="D5" s="224"/>
      <c r="E5" s="224"/>
      <c r="F5" s="224"/>
      <c r="G5" s="224"/>
      <c r="H5" s="224"/>
      <c r="I5" s="224"/>
      <c r="J5" s="224"/>
      <c r="K5" s="225"/>
      <c r="L5" s="17"/>
    </row>
    <row r="6" spans="1:12" s="1" customFormat="1" ht="7.5" customHeight="1" x14ac:dyDescent="0.25">
      <c r="A6" s="226"/>
      <c r="B6" s="227"/>
      <c r="C6" s="227"/>
      <c r="D6" s="227"/>
      <c r="E6" s="227"/>
      <c r="F6" s="227"/>
      <c r="G6" s="227"/>
      <c r="H6" s="227"/>
      <c r="I6" s="227"/>
      <c r="J6" s="227"/>
      <c r="K6" s="228"/>
      <c r="L6" s="17"/>
    </row>
    <row r="7" spans="1:12" s="2" customFormat="1" ht="14.25" customHeight="1" x14ac:dyDescent="0.2">
      <c r="A7" s="229" t="s">
        <v>1</v>
      </c>
      <c r="B7" s="230"/>
      <c r="C7" s="231"/>
      <c r="D7" s="235" t="s">
        <v>2</v>
      </c>
      <c r="E7" s="230"/>
      <c r="F7" s="230"/>
      <c r="G7" s="230"/>
      <c r="H7" s="230"/>
      <c r="I7" s="231"/>
      <c r="J7" s="246" t="s">
        <v>3</v>
      </c>
      <c r="K7" s="237" t="s">
        <v>4</v>
      </c>
      <c r="L7" s="19"/>
    </row>
    <row r="8" spans="1:12" s="2" customFormat="1" ht="9" customHeight="1" x14ac:dyDescent="0.2">
      <c r="A8" s="229"/>
      <c r="B8" s="230"/>
      <c r="C8" s="231"/>
      <c r="D8" s="236"/>
      <c r="E8" s="233"/>
      <c r="F8" s="233"/>
      <c r="G8" s="233"/>
      <c r="H8" s="233"/>
      <c r="I8" s="234"/>
      <c r="J8" s="247"/>
      <c r="K8" s="237"/>
      <c r="L8" s="19"/>
    </row>
    <row r="9" spans="1:12" s="2" customFormat="1" ht="14.25" customHeight="1" x14ac:dyDescent="0.2">
      <c r="A9" s="229"/>
      <c r="B9" s="230"/>
      <c r="C9" s="231"/>
      <c r="D9" s="239" t="s">
        <v>6</v>
      </c>
      <c r="E9" s="239"/>
      <c r="F9" s="239"/>
      <c r="G9" s="240" t="s">
        <v>7</v>
      </c>
      <c r="H9" s="241"/>
      <c r="I9" s="242"/>
      <c r="J9" s="247"/>
      <c r="K9" s="237"/>
      <c r="L9" s="19"/>
    </row>
    <row r="10" spans="1:12" s="2" customFormat="1" ht="9" customHeight="1" x14ac:dyDescent="0.2">
      <c r="A10" s="232"/>
      <c r="B10" s="233"/>
      <c r="C10" s="234"/>
      <c r="D10" s="239"/>
      <c r="E10" s="239"/>
      <c r="F10" s="239"/>
      <c r="G10" s="243"/>
      <c r="H10" s="244"/>
      <c r="I10" s="245"/>
      <c r="J10" s="248"/>
      <c r="K10" s="238"/>
      <c r="L10" s="19"/>
    </row>
    <row r="11" spans="1:12" s="2" customFormat="1" ht="15" customHeight="1" x14ac:dyDescent="0.2">
      <c r="A11" s="167" t="s">
        <v>25</v>
      </c>
      <c r="B11" s="168"/>
      <c r="C11" s="169"/>
      <c r="D11" s="176" t="s">
        <v>26</v>
      </c>
      <c r="E11" s="177"/>
      <c r="F11" s="178"/>
      <c r="G11" s="176" t="s">
        <v>98</v>
      </c>
      <c r="H11" s="177"/>
      <c r="I11" s="178"/>
      <c r="J11" s="185">
        <v>114943545.54000001</v>
      </c>
      <c r="K11" s="188" t="s">
        <v>8</v>
      </c>
      <c r="L11" s="19"/>
    </row>
    <row r="12" spans="1:12" s="2" customFormat="1" ht="15" customHeight="1" x14ac:dyDescent="0.2">
      <c r="A12" s="170"/>
      <c r="B12" s="171"/>
      <c r="C12" s="172"/>
      <c r="D12" s="179"/>
      <c r="E12" s="180"/>
      <c r="F12" s="181"/>
      <c r="G12" s="179"/>
      <c r="H12" s="180"/>
      <c r="I12" s="181"/>
      <c r="J12" s="186"/>
      <c r="K12" s="189"/>
      <c r="L12" s="19"/>
    </row>
    <row r="13" spans="1:12" s="2" customFormat="1" ht="15" customHeight="1" x14ac:dyDescent="0.2">
      <c r="A13" s="170"/>
      <c r="B13" s="171"/>
      <c r="C13" s="172"/>
      <c r="D13" s="179"/>
      <c r="E13" s="180"/>
      <c r="F13" s="181"/>
      <c r="G13" s="179"/>
      <c r="H13" s="180"/>
      <c r="I13" s="181"/>
      <c r="J13" s="186"/>
      <c r="K13" s="189"/>
      <c r="L13" s="19"/>
    </row>
    <row r="14" spans="1:12" s="2" customFormat="1" ht="15" customHeight="1" x14ac:dyDescent="0.2">
      <c r="A14" s="173"/>
      <c r="B14" s="174"/>
      <c r="C14" s="175"/>
      <c r="D14" s="182"/>
      <c r="E14" s="183"/>
      <c r="F14" s="184"/>
      <c r="G14" s="182"/>
      <c r="H14" s="183"/>
      <c r="I14" s="184"/>
      <c r="J14" s="187"/>
      <c r="K14" s="190"/>
      <c r="L14" s="19"/>
    </row>
    <row r="15" spans="1:12" s="2" customFormat="1" ht="14.25" customHeight="1" x14ac:dyDescent="0.2">
      <c r="A15" s="167" t="s">
        <v>99</v>
      </c>
      <c r="B15" s="168"/>
      <c r="C15" s="169"/>
      <c r="D15" s="176" t="s">
        <v>100</v>
      </c>
      <c r="E15" s="177"/>
      <c r="F15" s="178"/>
      <c r="G15" s="176" t="s">
        <v>158</v>
      </c>
      <c r="H15" s="177"/>
      <c r="I15" s="178"/>
      <c r="J15" s="185">
        <v>19996136</v>
      </c>
      <c r="K15" s="188" t="s">
        <v>8</v>
      </c>
      <c r="L15" s="19"/>
    </row>
    <row r="16" spans="1:12" s="2" customFormat="1" ht="14.25" customHeight="1" x14ac:dyDescent="0.2">
      <c r="A16" s="170"/>
      <c r="B16" s="171"/>
      <c r="C16" s="172"/>
      <c r="D16" s="179"/>
      <c r="E16" s="180"/>
      <c r="F16" s="181"/>
      <c r="G16" s="179"/>
      <c r="H16" s="180"/>
      <c r="I16" s="181"/>
      <c r="J16" s="186"/>
      <c r="K16" s="189"/>
      <c r="L16" s="19"/>
    </row>
    <row r="17" spans="1:12" s="2" customFormat="1" ht="14.25" customHeight="1" x14ac:dyDescent="0.2">
      <c r="A17" s="170"/>
      <c r="B17" s="171"/>
      <c r="C17" s="172"/>
      <c r="D17" s="179"/>
      <c r="E17" s="180"/>
      <c r="F17" s="181"/>
      <c r="G17" s="179"/>
      <c r="H17" s="180"/>
      <c r="I17" s="181"/>
      <c r="J17" s="186"/>
      <c r="K17" s="189"/>
      <c r="L17" s="19"/>
    </row>
    <row r="18" spans="1:12" s="2" customFormat="1" ht="6" customHeight="1" x14ac:dyDescent="0.2">
      <c r="A18" s="173"/>
      <c r="B18" s="174"/>
      <c r="C18" s="175"/>
      <c r="D18" s="182"/>
      <c r="E18" s="183"/>
      <c r="F18" s="184"/>
      <c r="G18" s="182"/>
      <c r="H18" s="183"/>
      <c r="I18" s="184"/>
      <c r="J18" s="187"/>
      <c r="K18" s="190"/>
      <c r="L18" s="19"/>
    </row>
    <row r="19" spans="1:12" s="2" customFormat="1" ht="14.25" x14ac:dyDescent="0.2">
      <c r="A19" s="167" t="s">
        <v>28</v>
      </c>
      <c r="B19" s="168"/>
      <c r="C19" s="169"/>
      <c r="D19" s="193" t="s">
        <v>27</v>
      </c>
      <c r="E19" s="194"/>
      <c r="F19" s="195"/>
      <c r="G19" s="193" t="s">
        <v>157</v>
      </c>
      <c r="H19" s="194"/>
      <c r="I19" s="195"/>
      <c r="J19" s="205">
        <v>41981236.460000001</v>
      </c>
      <c r="K19" s="202" t="s">
        <v>8</v>
      </c>
      <c r="L19" s="19"/>
    </row>
    <row r="20" spans="1:12" s="2" customFormat="1" ht="14.25" x14ac:dyDescent="0.2">
      <c r="A20" s="170"/>
      <c r="B20" s="171"/>
      <c r="C20" s="172"/>
      <c r="D20" s="196"/>
      <c r="E20" s="197"/>
      <c r="F20" s="198"/>
      <c r="G20" s="196"/>
      <c r="H20" s="197"/>
      <c r="I20" s="198"/>
      <c r="J20" s="206"/>
      <c r="K20" s="203"/>
      <c r="L20" s="19"/>
    </row>
    <row r="21" spans="1:12" s="2" customFormat="1" ht="14.25" x14ac:dyDescent="0.2">
      <c r="A21" s="170"/>
      <c r="B21" s="171"/>
      <c r="C21" s="172"/>
      <c r="D21" s="196"/>
      <c r="E21" s="197"/>
      <c r="F21" s="198"/>
      <c r="G21" s="196"/>
      <c r="H21" s="197"/>
      <c r="I21" s="198"/>
      <c r="J21" s="206"/>
      <c r="K21" s="203"/>
      <c r="L21" s="13"/>
    </row>
    <row r="22" spans="1:12" s="2" customFormat="1" ht="6.75" customHeight="1" x14ac:dyDescent="0.2">
      <c r="A22" s="173"/>
      <c r="B22" s="174"/>
      <c r="C22" s="175"/>
      <c r="D22" s="199"/>
      <c r="E22" s="200"/>
      <c r="F22" s="201"/>
      <c r="G22" s="199"/>
      <c r="H22" s="200"/>
      <c r="I22" s="201"/>
      <c r="J22" s="207"/>
      <c r="K22" s="204"/>
      <c r="L22" s="13"/>
    </row>
    <row r="23" spans="1:12" ht="15.75" x14ac:dyDescent="0.25">
      <c r="A23" s="208" t="s">
        <v>10</v>
      </c>
      <c r="B23" s="209"/>
      <c r="C23" s="209"/>
      <c r="D23" s="209"/>
      <c r="E23" s="209"/>
      <c r="F23" s="210"/>
      <c r="G23" s="211" t="s">
        <v>24</v>
      </c>
      <c r="H23" s="212"/>
      <c r="I23" s="213"/>
      <c r="J23" s="9">
        <f>SUM(J11:J22)</f>
        <v>176920918.00000003</v>
      </c>
      <c r="K23" s="111"/>
      <c r="L23" s="13"/>
    </row>
    <row r="24" spans="1:12" ht="15.75" thickBot="1" x14ac:dyDescent="0.3">
      <c r="A24" s="191" t="s">
        <v>156</v>
      </c>
      <c r="B24" s="192"/>
      <c r="C24" s="192"/>
      <c r="D24" s="192"/>
      <c r="E24" s="192"/>
      <c r="F24" s="112"/>
      <c r="G24" s="112"/>
      <c r="H24" s="112"/>
      <c r="I24" s="113"/>
      <c r="J24" s="114"/>
      <c r="K24" s="115"/>
      <c r="L24" s="13"/>
    </row>
    <row r="25" spans="1:12" ht="6.75" customHeight="1" thickBot="1" x14ac:dyDescent="0.3">
      <c r="B25" s="5"/>
      <c r="C25" s="5"/>
      <c r="D25" s="5"/>
      <c r="E25" s="5"/>
      <c r="L25" s="12"/>
    </row>
    <row r="26" spans="1:12" ht="10.5" customHeight="1" x14ac:dyDescent="0.25">
      <c r="A26" s="161" t="s">
        <v>108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3"/>
      <c r="L26" s="12"/>
    </row>
    <row r="27" spans="1:12" ht="9.75" customHeight="1" x14ac:dyDescent="0.25">
      <c r="A27" s="164"/>
      <c r="B27" s="165"/>
      <c r="C27" s="165"/>
      <c r="D27" s="165"/>
      <c r="E27" s="165"/>
      <c r="F27" s="165"/>
      <c r="G27" s="165"/>
      <c r="H27" s="165"/>
      <c r="I27" s="165"/>
      <c r="J27" s="165"/>
      <c r="K27" s="166"/>
      <c r="L27" s="12"/>
    </row>
    <row r="28" spans="1:12" ht="19.5" customHeight="1" x14ac:dyDescent="0.25">
      <c r="A28" s="167" t="s">
        <v>25</v>
      </c>
      <c r="B28" s="168"/>
      <c r="C28" s="169"/>
      <c r="D28" s="176" t="s">
        <v>26</v>
      </c>
      <c r="E28" s="177"/>
      <c r="F28" s="178"/>
      <c r="G28" s="176" t="s">
        <v>104</v>
      </c>
      <c r="H28" s="177"/>
      <c r="I28" s="178"/>
      <c r="J28" s="185">
        <v>51439560</v>
      </c>
      <c r="K28" s="188" t="s">
        <v>8</v>
      </c>
      <c r="L28" s="72"/>
    </row>
    <row r="29" spans="1:12" ht="19.5" customHeight="1" x14ac:dyDescent="0.25">
      <c r="A29" s="170"/>
      <c r="B29" s="171"/>
      <c r="C29" s="172"/>
      <c r="D29" s="179"/>
      <c r="E29" s="180"/>
      <c r="F29" s="181"/>
      <c r="G29" s="179"/>
      <c r="H29" s="180"/>
      <c r="I29" s="181"/>
      <c r="J29" s="186"/>
      <c r="K29" s="189"/>
      <c r="L29" s="72"/>
    </row>
    <row r="30" spans="1:12" ht="19.5" customHeight="1" x14ac:dyDescent="0.25">
      <c r="A30" s="170"/>
      <c r="B30" s="171"/>
      <c r="C30" s="172"/>
      <c r="D30" s="179"/>
      <c r="E30" s="180"/>
      <c r="F30" s="181"/>
      <c r="G30" s="179"/>
      <c r="H30" s="180"/>
      <c r="I30" s="181"/>
      <c r="J30" s="186"/>
      <c r="K30" s="189"/>
      <c r="L30" s="72"/>
    </row>
    <row r="31" spans="1:12" ht="19.5" customHeight="1" x14ac:dyDescent="0.25">
      <c r="A31" s="173"/>
      <c r="B31" s="174"/>
      <c r="C31" s="175"/>
      <c r="D31" s="182"/>
      <c r="E31" s="183"/>
      <c r="F31" s="184"/>
      <c r="G31" s="182"/>
      <c r="H31" s="183"/>
      <c r="I31" s="184"/>
      <c r="J31" s="187"/>
      <c r="K31" s="190"/>
      <c r="L31" s="72"/>
    </row>
    <row r="32" spans="1:12" x14ac:dyDescent="0.25">
      <c r="A32" s="167" t="s">
        <v>25</v>
      </c>
      <c r="B32" s="168"/>
      <c r="C32" s="169"/>
      <c r="D32" s="176" t="s">
        <v>26</v>
      </c>
      <c r="E32" s="177"/>
      <c r="F32" s="178"/>
      <c r="G32" s="176" t="s">
        <v>196</v>
      </c>
      <c r="H32" s="177"/>
      <c r="I32" s="178"/>
      <c r="J32" s="185">
        <v>2145470</v>
      </c>
      <c r="K32" s="188" t="s">
        <v>8</v>
      </c>
      <c r="L32" s="72"/>
    </row>
    <row r="33" spans="1:12" x14ac:dyDescent="0.25">
      <c r="A33" s="170"/>
      <c r="B33" s="171"/>
      <c r="C33" s="172"/>
      <c r="D33" s="179"/>
      <c r="E33" s="180"/>
      <c r="F33" s="181"/>
      <c r="G33" s="179"/>
      <c r="H33" s="180"/>
      <c r="I33" s="181"/>
      <c r="J33" s="186"/>
      <c r="K33" s="189"/>
      <c r="L33" s="72"/>
    </row>
    <row r="34" spans="1:12" x14ac:dyDescent="0.25">
      <c r="A34" s="170"/>
      <c r="B34" s="171"/>
      <c r="C34" s="172"/>
      <c r="D34" s="179"/>
      <c r="E34" s="180"/>
      <c r="F34" s="181"/>
      <c r="G34" s="179"/>
      <c r="H34" s="180"/>
      <c r="I34" s="181"/>
      <c r="J34" s="186"/>
      <c r="K34" s="189"/>
      <c r="L34" s="72"/>
    </row>
    <row r="35" spans="1:12" x14ac:dyDescent="0.25">
      <c r="A35" s="173"/>
      <c r="B35" s="174"/>
      <c r="C35" s="175"/>
      <c r="D35" s="182"/>
      <c r="E35" s="183"/>
      <c r="F35" s="184"/>
      <c r="G35" s="182"/>
      <c r="H35" s="183"/>
      <c r="I35" s="184"/>
      <c r="J35" s="187"/>
      <c r="K35" s="190"/>
      <c r="L35" s="72"/>
    </row>
    <row r="36" spans="1:12" x14ac:dyDescent="0.25">
      <c r="A36" s="167" t="s">
        <v>25</v>
      </c>
      <c r="B36" s="168"/>
      <c r="C36" s="169"/>
      <c r="D36" s="176" t="s">
        <v>26</v>
      </c>
      <c r="E36" s="177"/>
      <c r="F36" s="178"/>
      <c r="G36" s="176" t="s">
        <v>105</v>
      </c>
      <c r="H36" s="249"/>
      <c r="I36" s="250"/>
      <c r="J36" s="185">
        <v>1514768</v>
      </c>
      <c r="K36" s="188" t="s">
        <v>8</v>
      </c>
      <c r="L36" s="72"/>
    </row>
    <row r="37" spans="1:12" x14ac:dyDescent="0.25">
      <c r="A37" s="170"/>
      <c r="B37" s="171"/>
      <c r="C37" s="172"/>
      <c r="D37" s="179"/>
      <c r="E37" s="180"/>
      <c r="F37" s="181"/>
      <c r="G37" s="251"/>
      <c r="H37" s="252"/>
      <c r="I37" s="253"/>
      <c r="J37" s="257"/>
      <c r="K37" s="189"/>
      <c r="L37" s="72"/>
    </row>
    <row r="38" spans="1:12" x14ac:dyDescent="0.25">
      <c r="A38" s="170"/>
      <c r="B38" s="171"/>
      <c r="C38" s="172"/>
      <c r="D38" s="179"/>
      <c r="E38" s="180"/>
      <c r="F38" s="181"/>
      <c r="G38" s="251"/>
      <c r="H38" s="252"/>
      <c r="I38" s="253"/>
      <c r="J38" s="257"/>
      <c r="K38" s="189"/>
      <c r="L38" s="72"/>
    </row>
    <row r="39" spans="1:12" x14ac:dyDescent="0.25">
      <c r="A39" s="173"/>
      <c r="B39" s="174"/>
      <c r="C39" s="175"/>
      <c r="D39" s="182"/>
      <c r="E39" s="183"/>
      <c r="F39" s="184"/>
      <c r="G39" s="254"/>
      <c r="H39" s="255"/>
      <c r="I39" s="256"/>
      <c r="J39" s="258"/>
      <c r="K39" s="190"/>
      <c r="L39" s="72"/>
    </row>
    <row r="40" spans="1:12" x14ac:dyDescent="0.25">
      <c r="A40" s="167" t="s">
        <v>25</v>
      </c>
      <c r="B40" s="168"/>
      <c r="C40" s="169"/>
      <c r="D40" s="176" t="s">
        <v>26</v>
      </c>
      <c r="E40" s="177"/>
      <c r="F40" s="178"/>
      <c r="G40" s="176" t="s">
        <v>197</v>
      </c>
      <c r="H40" s="249"/>
      <c r="I40" s="250"/>
      <c r="J40" s="185">
        <v>200000</v>
      </c>
      <c r="K40" s="188" t="s">
        <v>8</v>
      </c>
      <c r="L40" s="72"/>
    </row>
    <row r="41" spans="1:12" x14ac:dyDescent="0.25">
      <c r="A41" s="170"/>
      <c r="B41" s="171"/>
      <c r="C41" s="172"/>
      <c r="D41" s="179"/>
      <c r="E41" s="180"/>
      <c r="F41" s="181"/>
      <c r="G41" s="251"/>
      <c r="H41" s="252"/>
      <c r="I41" s="253"/>
      <c r="J41" s="186"/>
      <c r="K41" s="189"/>
      <c r="L41" s="72"/>
    </row>
    <row r="42" spans="1:12" x14ac:dyDescent="0.25">
      <c r="A42" s="170"/>
      <c r="B42" s="171"/>
      <c r="C42" s="172"/>
      <c r="D42" s="179"/>
      <c r="E42" s="180"/>
      <c r="F42" s="181"/>
      <c r="G42" s="251"/>
      <c r="H42" s="252"/>
      <c r="I42" s="253"/>
      <c r="J42" s="186"/>
      <c r="K42" s="189"/>
      <c r="L42" s="72"/>
    </row>
    <row r="43" spans="1:12" x14ac:dyDescent="0.25">
      <c r="A43" s="173"/>
      <c r="B43" s="174"/>
      <c r="C43" s="175"/>
      <c r="D43" s="182"/>
      <c r="E43" s="183"/>
      <c r="F43" s="184"/>
      <c r="G43" s="254"/>
      <c r="H43" s="255"/>
      <c r="I43" s="256"/>
      <c r="J43" s="187"/>
      <c r="K43" s="190"/>
      <c r="L43" s="72"/>
    </row>
    <row r="44" spans="1:12" ht="11.25" customHeight="1" x14ac:dyDescent="0.25">
      <c r="A44" s="167" t="s">
        <v>28</v>
      </c>
      <c r="B44" s="168"/>
      <c r="C44" s="169"/>
      <c r="D44" s="193" t="s">
        <v>27</v>
      </c>
      <c r="E44" s="194"/>
      <c r="F44" s="195"/>
      <c r="G44" s="176" t="s">
        <v>198</v>
      </c>
      <c r="H44" s="249"/>
      <c r="I44" s="250"/>
      <c r="J44" s="185">
        <v>14330729</v>
      </c>
      <c r="K44" s="188" t="s">
        <v>8</v>
      </c>
      <c r="L44" s="72"/>
    </row>
    <row r="45" spans="1:12" ht="11.25" customHeight="1" x14ac:dyDescent="0.25">
      <c r="A45" s="170"/>
      <c r="B45" s="171"/>
      <c r="C45" s="172"/>
      <c r="D45" s="196"/>
      <c r="E45" s="197"/>
      <c r="F45" s="198"/>
      <c r="G45" s="251"/>
      <c r="H45" s="252"/>
      <c r="I45" s="253"/>
      <c r="J45" s="186"/>
      <c r="K45" s="189"/>
      <c r="L45" s="72"/>
    </row>
    <row r="46" spans="1:12" ht="11.25" customHeight="1" x14ac:dyDescent="0.25">
      <c r="A46" s="170"/>
      <c r="B46" s="171"/>
      <c r="C46" s="172"/>
      <c r="D46" s="196"/>
      <c r="E46" s="197"/>
      <c r="F46" s="198"/>
      <c r="G46" s="251"/>
      <c r="H46" s="252"/>
      <c r="I46" s="253"/>
      <c r="J46" s="186"/>
      <c r="K46" s="189"/>
      <c r="L46" s="72"/>
    </row>
    <row r="47" spans="1:12" ht="11.25" customHeight="1" x14ac:dyDescent="0.25">
      <c r="A47" s="173"/>
      <c r="B47" s="174"/>
      <c r="C47" s="175"/>
      <c r="D47" s="199"/>
      <c r="E47" s="200"/>
      <c r="F47" s="201"/>
      <c r="G47" s="254"/>
      <c r="H47" s="255"/>
      <c r="I47" s="256"/>
      <c r="J47" s="187"/>
      <c r="K47" s="190"/>
      <c r="L47" s="72"/>
    </row>
    <row r="48" spans="1:12" ht="19.5" customHeight="1" x14ac:dyDescent="0.25">
      <c r="A48" s="208" t="s">
        <v>106</v>
      </c>
      <c r="B48" s="209"/>
      <c r="C48" s="209"/>
      <c r="D48" s="209"/>
      <c r="E48" s="209"/>
      <c r="F48" s="210"/>
      <c r="G48" s="211" t="s">
        <v>24</v>
      </c>
      <c r="H48" s="212"/>
      <c r="I48" s="213"/>
      <c r="J48" s="9">
        <f>SUM(J28:J47)</f>
        <v>69630527</v>
      </c>
      <c r="K48" s="111"/>
      <c r="L48" s="72"/>
    </row>
    <row r="49" spans="1:12" ht="17.25" customHeight="1" thickBot="1" x14ac:dyDescent="0.3">
      <c r="A49" s="191" t="str">
        <f>+A24</f>
        <v>Fecha: 29 de agosto  2015</v>
      </c>
      <c r="B49" s="192"/>
      <c r="C49" s="192"/>
      <c r="D49" s="192"/>
      <c r="E49" s="192"/>
      <c r="F49" s="112"/>
      <c r="G49" s="112"/>
      <c r="H49" s="112"/>
      <c r="I49" s="113"/>
      <c r="J49" s="114"/>
      <c r="K49" s="115"/>
      <c r="L49" s="259" t="s">
        <v>29</v>
      </c>
    </row>
    <row r="50" spans="1:12" ht="6" customHeight="1" thickBot="1" x14ac:dyDescent="0.3">
      <c r="L50" s="259"/>
    </row>
    <row r="51" spans="1:12" ht="20.25" customHeight="1" thickBot="1" x14ac:dyDescent="0.3">
      <c r="A51" s="14"/>
      <c r="B51" s="15" t="s">
        <v>109</v>
      </c>
      <c r="C51" s="15"/>
      <c r="D51" s="15"/>
      <c r="E51" s="15"/>
      <c r="F51" s="15"/>
      <c r="G51" s="15"/>
      <c r="H51" s="15"/>
      <c r="I51" s="15"/>
      <c r="J51" s="16">
        <f>+J48+J23</f>
        <v>246551445.00000003</v>
      </c>
      <c r="L51" s="259"/>
    </row>
    <row r="59" spans="1:12" x14ac:dyDescent="0.25">
      <c r="J59">
        <v>55507626</v>
      </c>
    </row>
    <row r="60" spans="1:12" x14ac:dyDescent="0.25">
      <c r="J60">
        <v>14330729</v>
      </c>
    </row>
    <row r="61" spans="1:12" x14ac:dyDescent="0.25">
      <c r="J61">
        <f>J60+J59</f>
        <v>69838355</v>
      </c>
    </row>
    <row r="62" spans="1:12" x14ac:dyDescent="0.25">
      <c r="J62" s="4" t="e">
        <f>+J61-#REF!</f>
        <v>#REF!</v>
      </c>
    </row>
  </sheetData>
  <mergeCells count="57">
    <mergeCell ref="A49:E49"/>
    <mergeCell ref="L49:L51"/>
    <mergeCell ref="A44:C47"/>
    <mergeCell ref="D44:F47"/>
    <mergeCell ref="G44:I47"/>
    <mergeCell ref="J44:J47"/>
    <mergeCell ref="K44:K47"/>
    <mergeCell ref="A48:F48"/>
    <mergeCell ref="G48:I48"/>
    <mergeCell ref="A40:C43"/>
    <mergeCell ref="D40:F43"/>
    <mergeCell ref="G40:I43"/>
    <mergeCell ref="J40:J43"/>
    <mergeCell ref="K40:K43"/>
    <mergeCell ref="A36:C39"/>
    <mergeCell ref="D36:F39"/>
    <mergeCell ref="G36:I39"/>
    <mergeCell ref="J36:J39"/>
    <mergeCell ref="K36:K39"/>
    <mergeCell ref="A32:C35"/>
    <mergeCell ref="D32:F35"/>
    <mergeCell ref="G32:I35"/>
    <mergeCell ref="J32:J35"/>
    <mergeCell ref="K32:K35"/>
    <mergeCell ref="A28:C31"/>
    <mergeCell ref="D28:F31"/>
    <mergeCell ref="G28:I31"/>
    <mergeCell ref="J28:J31"/>
    <mergeCell ref="K28:K31"/>
    <mergeCell ref="A11:C14"/>
    <mergeCell ref="D11:F14"/>
    <mergeCell ref="G11:I14"/>
    <mergeCell ref="J11:J14"/>
    <mergeCell ref="K11:K14"/>
    <mergeCell ref="A1:K2"/>
    <mergeCell ref="A3:K4"/>
    <mergeCell ref="A5:K6"/>
    <mergeCell ref="A7:C10"/>
    <mergeCell ref="D7:I8"/>
    <mergeCell ref="K7:K10"/>
    <mergeCell ref="D9:F10"/>
    <mergeCell ref="G9:I10"/>
    <mergeCell ref="J7:J10"/>
    <mergeCell ref="A26:K27"/>
    <mergeCell ref="A15:C18"/>
    <mergeCell ref="D15:F18"/>
    <mergeCell ref="G15:I18"/>
    <mergeCell ref="J15:J18"/>
    <mergeCell ref="K15:K18"/>
    <mergeCell ref="A24:E24"/>
    <mergeCell ref="A19:C22"/>
    <mergeCell ref="D19:F22"/>
    <mergeCell ref="G19:I22"/>
    <mergeCell ref="K19:K22"/>
    <mergeCell ref="J19:J22"/>
    <mergeCell ref="A23:F23"/>
    <mergeCell ref="G23:I23"/>
  </mergeCells>
  <pageMargins left="0.62" right="0.70866141732283472" top="0.33" bottom="0.33" header="0.31496062992125984" footer="0.31496062992125984"/>
  <pageSetup paperSize="184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0"/>
  <sheetViews>
    <sheetView topLeftCell="A10" workbookViewId="0">
      <selection activeCell="A55" sqref="A55:M56"/>
    </sheetView>
  </sheetViews>
  <sheetFormatPr defaultColWidth="11.42578125" defaultRowHeight="15" x14ac:dyDescent="0.25"/>
  <cols>
    <col min="1" max="3" width="10.28515625" customWidth="1"/>
    <col min="4" max="5" width="16.7109375" customWidth="1"/>
    <col min="6" max="6" width="18" customWidth="1"/>
    <col min="7" max="9" width="13" customWidth="1"/>
    <col min="10" max="12" width="5.7109375" customWidth="1"/>
    <col min="13" max="13" width="10.28515625" bestFit="1" customWidth="1"/>
    <col min="14" max="14" width="3" style="20" bestFit="1" customWidth="1"/>
  </cols>
  <sheetData>
    <row r="1" spans="1:14" s="1" customFormat="1" x14ac:dyDescent="0.25">
      <c r="A1" s="284" t="s">
        <v>0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6"/>
      <c r="N1" s="17"/>
    </row>
    <row r="2" spans="1:14" s="1" customFormat="1" x14ac:dyDescent="0.25">
      <c r="A2" s="287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9"/>
      <c r="N2" s="17"/>
    </row>
    <row r="3" spans="1:14" s="1" customFormat="1" ht="10.5" customHeight="1" x14ac:dyDescent="0.25">
      <c r="A3" s="290" t="str">
        <f>'I Admi'!A3:K4</f>
        <v>PLAN ANUAL OPERATIVO  PROYECTO PRESUPUESTO CONSOLIDADO ORDINARIO   2016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2"/>
      <c r="N3" s="18"/>
    </row>
    <row r="4" spans="1:14" s="1" customFormat="1" ht="10.5" customHeight="1" x14ac:dyDescent="0.25">
      <c r="A4" s="290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2"/>
      <c r="N4" s="18"/>
    </row>
    <row r="5" spans="1:14" s="2" customFormat="1" ht="8.25" customHeight="1" x14ac:dyDescent="0.2">
      <c r="A5" s="293" t="s">
        <v>1</v>
      </c>
      <c r="B5" s="294"/>
      <c r="C5" s="295"/>
      <c r="D5" s="299" t="s">
        <v>2</v>
      </c>
      <c r="E5" s="294"/>
      <c r="F5" s="294"/>
      <c r="G5" s="294"/>
      <c r="H5" s="294"/>
      <c r="I5" s="295"/>
      <c r="J5" s="299" t="s">
        <v>3</v>
      </c>
      <c r="K5" s="294"/>
      <c r="L5" s="295"/>
      <c r="M5" s="301" t="s">
        <v>4</v>
      </c>
      <c r="N5" s="19"/>
    </row>
    <row r="6" spans="1:14" s="2" customFormat="1" ht="8.25" customHeight="1" x14ac:dyDescent="0.2">
      <c r="A6" s="229"/>
      <c r="B6" s="230"/>
      <c r="C6" s="231"/>
      <c r="D6" s="236"/>
      <c r="E6" s="233"/>
      <c r="F6" s="233"/>
      <c r="G6" s="233"/>
      <c r="H6" s="233"/>
      <c r="I6" s="234"/>
      <c r="J6" s="235"/>
      <c r="K6" s="230"/>
      <c r="L6" s="231"/>
      <c r="M6" s="237"/>
      <c r="N6" s="19"/>
    </row>
    <row r="7" spans="1:14" s="2" customFormat="1" ht="8.25" customHeight="1" x14ac:dyDescent="0.2">
      <c r="A7" s="229"/>
      <c r="B7" s="230"/>
      <c r="C7" s="231"/>
      <c r="D7" s="239" t="s">
        <v>6</v>
      </c>
      <c r="E7" s="239"/>
      <c r="F7" s="239"/>
      <c r="G7" s="240" t="s">
        <v>7</v>
      </c>
      <c r="H7" s="241"/>
      <c r="I7" s="242"/>
      <c r="J7" s="235"/>
      <c r="K7" s="230"/>
      <c r="L7" s="231"/>
      <c r="M7" s="237"/>
      <c r="N7" s="19"/>
    </row>
    <row r="8" spans="1:14" s="2" customFormat="1" ht="8.25" customHeight="1" thickBot="1" x14ac:dyDescent="0.25">
      <c r="A8" s="296"/>
      <c r="B8" s="297"/>
      <c r="C8" s="298"/>
      <c r="D8" s="280"/>
      <c r="E8" s="280"/>
      <c r="F8" s="280"/>
      <c r="G8" s="281"/>
      <c r="H8" s="282"/>
      <c r="I8" s="283"/>
      <c r="J8" s="300"/>
      <c r="K8" s="297"/>
      <c r="L8" s="298"/>
      <c r="M8" s="302"/>
      <c r="N8" s="19"/>
    </row>
    <row r="9" spans="1:14" s="2" customFormat="1" ht="12" customHeight="1" thickBot="1" x14ac:dyDescent="0.25">
      <c r="A9" s="11"/>
      <c r="B9" s="11"/>
      <c r="C9" s="11"/>
      <c r="D9" s="7"/>
      <c r="E9" s="7"/>
      <c r="F9" s="7"/>
      <c r="G9" s="8"/>
      <c r="H9" s="8"/>
      <c r="I9" s="8"/>
      <c r="J9" s="11"/>
      <c r="K9" s="11"/>
      <c r="L9" s="11"/>
      <c r="M9" s="11"/>
      <c r="N9" s="19"/>
    </row>
    <row r="10" spans="1:14" s="2" customFormat="1" ht="21" customHeight="1" x14ac:dyDescent="0.2">
      <c r="A10" s="303" t="s">
        <v>134</v>
      </c>
      <c r="B10" s="304"/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5"/>
      <c r="N10" s="19"/>
    </row>
    <row r="11" spans="1:14" s="2" customFormat="1" ht="10.5" customHeight="1" x14ac:dyDescent="0.2">
      <c r="A11" s="167" t="s">
        <v>101</v>
      </c>
      <c r="B11" s="168"/>
      <c r="C11" s="169"/>
      <c r="D11" s="193" t="s">
        <v>102</v>
      </c>
      <c r="E11" s="194"/>
      <c r="F11" s="195"/>
      <c r="G11" s="193" t="s">
        <v>159</v>
      </c>
      <c r="H11" s="194"/>
      <c r="I11" s="195"/>
      <c r="J11" s="260">
        <v>31500000</v>
      </c>
      <c r="K11" s="261"/>
      <c r="L11" s="262"/>
      <c r="M11" s="202" t="s">
        <v>8</v>
      </c>
      <c r="N11" s="19"/>
    </row>
    <row r="12" spans="1:14" s="2" customFormat="1" ht="10.5" customHeight="1" x14ac:dyDescent="0.2">
      <c r="A12" s="170"/>
      <c r="B12" s="171"/>
      <c r="C12" s="172"/>
      <c r="D12" s="196"/>
      <c r="E12" s="197"/>
      <c r="F12" s="198"/>
      <c r="G12" s="196"/>
      <c r="H12" s="197"/>
      <c r="I12" s="198"/>
      <c r="J12" s="263"/>
      <c r="K12" s="264"/>
      <c r="L12" s="265"/>
      <c r="M12" s="203"/>
      <c r="N12" s="19"/>
    </row>
    <row r="13" spans="1:14" s="2" customFormat="1" ht="10.5" customHeight="1" x14ac:dyDescent="0.2">
      <c r="A13" s="170"/>
      <c r="B13" s="171"/>
      <c r="C13" s="172"/>
      <c r="D13" s="196"/>
      <c r="E13" s="197"/>
      <c r="F13" s="198"/>
      <c r="G13" s="196"/>
      <c r="H13" s="197"/>
      <c r="I13" s="198"/>
      <c r="J13" s="263"/>
      <c r="K13" s="264"/>
      <c r="L13" s="265"/>
      <c r="M13" s="203"/>
      <c r="N13" s="19"/>
    </row>
    <row r="14" spans="1:14" s="2" customFormat="1" ht="10.5" customHeight="1" x14ac:dyDescent="0.2">
      <c r="A14" s="173"/>
      <c r="B14" s="174"/>
      <c r="C14" s="175"/>
      <c r="D14" s="199"/>
      <c r="E14" s="200"/>
      <c r="F14" s="201"/>
      <c r="G14" s="199"/>
      <c r="H14" s="200"/>
      <c r="I14" s="201"/>
      <c r="J14" s="266"/>
      <c r="K14" s="267"/>
      <c r="L14" s="268"/>
      <c r="M14" s="204"/>
      <c r="N14" s="19"/>
    </row>
    <row r="15" spans="1:14" s="2" customFormat="1" ht="11.25" customHeight="1" x14ac:dyDescent="0.2">
      <c r="A15" s="167" t="s">
        <v>11</v>
      </c>
      <c r="B15" s="168"/>
      <c r="C15" s="169"/>
      <c r="D15" s="193" t="s">
        <v>43</v>
      </c>
      <c r="E15" s="194"/>
      <c r="F15" s="195"/>
      <c r="G15" s="193" t="s">
        <v>160</v>
      </c>
      <c r="H15" s="194"/>
      <c r="I15" s="195"/>
      <c r="J15" s="260">
        <v>76500000</v>
      </c>
      <c r="K15" s="261"/>
      <c r="L15" s="262"/>
      <c r="M15" s="202" t="s">
        <v>8</v>
      </c>
      <c r="N15" s="19"/>
    </row>
    <row r="16" spans="1:14" s="2" customFormat="1" ht="11.25" customHeight="1" x14ac:dyDescent="0.2">
      <c r="A16" s="170"/>
      <c r="B16" s="171"/>
      <c r="C16" s="172"/>
      <c r="D16" s="196"/>
      <c r="E16" s="197"/>
      <c r="F16" s="198"/>
      <c r="G16" s="196"/>
      <c r="H16" s="197"/>
      <c r="I16" s="198"/>
      <c r="J16" s="263"/>
      <c r="K16" s="264"/>
      <c r="L16" s="265"/>
      <c r="M16" s="203"/>
      <c r="N16" s="19"/>
    </row>
    <row r="17" spans="1:14" s="2" customFormat="1" ht="11.25" customHeight="1" x14ac:dyDescent="0.2">
      <c r="A17" s="170"/>
      <c r="B17" s="171"/>
      <c r="C17" s="172"/>
      <c r="D17" s="196"/>
      <c r="E17" s="197"/>
      <c r="F17" s="198"/>
      <c r="G17" s="196"/>
      <c r="H17" s="197"/>
      <c r="I17" s="198"/>
      <c r="J17" s="263"/>
      <c r="K17" s="264"/>
      <c r="L17" s="265"/>
      <c r="M17" s="203"/>
      <c r="N17" s="19"/>
    </row>
    <row r="18" spans="1:14" s="2" customFormat="1" ht="11.25" customHeight="1" x14ac:dyDescent="0.2">
      <c r="A18" s="173"/>
      <c r="B18" s="174"/>
      <c r="C18" s="175"/>
      <c r="D18" s="199"/>
      <c r="E18" s="200"/>
      <c r="F18" s="201"/>
      <c r="G18" s="199"/>
      <c r="H18" s="200"/>
      <c r="I18" s="201"/>
      <c r="J18" s="266"/>
      <c r="K18" s="267"/>
      <c r="L18" s="268"/>
      <c r="M18" s="204"/>
      <c r="N18" s="19"/>
    </row>
    <row r="19" spans="1:14" s="2" customFormat="1" ht="9.75" customHeight="1" x14ac:dyDescent="0.2">
      <c r="A19" s="167" t="s">
        <v>12</v>
      </c>
      <c r="B19" s="168"/>
      <c r="C19" s="169"/>
      <c r="D19" s="193" t="s">
        <v>13</v>
      </c>
      <c r="E19" s="194"/>
      <c r="F19" s="195"/>
      <c r="G19" s="193" t="s">
        <v>161</v>
      </c>
      <c r="H19" s="194"/>
      <c r="I19" s="195"/>
      <c r="J19" s="260">
        <v>275875</v>
      </c>
      <c r="K19" s="261"/>
      <c r="L19" s="262"/>
      <c r="M19" s="202" t="s">
        <v>8</v>
      </c>
      <c r="N19" s="19"/>
    </row>
    <row r="20" spans="1:14" s="2" customFormat="1" ht="9.75" customHeight="1" x14ac:dyDescent="0.2">
      <c r="A20" s="170"/>
      <c r="B20" s="171"/>
      <c r="C20" s="172"/>
      <c r="D20" s="196"/>
      <c r="E20" s="197"/>
      <c r="F20" s="198"/>
      <c r="G20" s="196"/>
      <c r="H20" s="197"/>
      <c r="I20" s="198"/>
      <c r="J20" s="263"/>
      <c r="K20" s="264"/>
      <c r="L20" s="265"/>
      <c r="M20" s="203"/>
      <c r="N20" s="19"/>
    </row>
    <row r="21" spans="1:14" s="2" customFormat="1" ht="9.75" customHeight="1" x14ac:dyDescent="0.2">
      <c r="A21" s="170"/>
      <c r="B21" s="171"/>
      <c r="C21" s="172"/>
      <c r="D21" s="196"/>
      <c r="E21" s="197"/>
      <c r="F21" s="198"/>
      <c r="G21" s="196"/>
      <c r="H21" s="197"/>
      <c r="I21" s="198"/>
      <c r="J21" s="263"/>
      <c r="K21" s="264"/>
      <c r="L21" s="265"/>
      <c r="M21" s="203"/>
      <c r="N21" s="19"/>
    </row>
    <row r="22" spans="1:14" s="2" customFormat="1" ht="9.75" customHeight="1" x14ac:dyDescent="0.2">
      <c r="A22" s="173"/>
      <c r="B22" s="174"/>
      <c r="C22" s="175"/>
      <c r="D22" s="199"/>
      <c r="E22" s="200"/>
      <c r="F22" s="201"/>
      <c r="G22" s="199"/>
      <c r="H22" s="200"/>
      <c r="I22" s="201"/>
      <c r="J22" s="266"/>
      <c r="K22" s="267"/>
      <c r="L22" s="268"/>
      <c r="M22" s="204"/>
      <c r="N22" s="19"/>
    </row>
    <row r="23" spans="1:14" s="2" customFormat="1" ht="9" customHeight="1" x14ac:dyDescent="0.2">
      <c r="A23" s="167" t="s">
        <v>14</v>
      </c>
      <c r="B23" s="168"/>
      <c r="C23" s="169"/>
      <c r="D23" s="193" t="s">
        <v>44</v>
      </c>
      <c r="E23" s="194"/>
      <c r="F23" s="195"/>
      <c r="G23" s="193" t="s">
        <v>162</v>
      </c>
      <c r="H23" s="194"/>
      <c r="I23" s="195"/>
      <c r="J23" s="260">
        <v>16425000</v>
      </c>
      <c r="K23" s="261"/>
      <c r="L23" s="262"/>
      <c r="M23" s="202" t="s">
        <v>8</v>
      </c>
      <c r="N23" s="19"/>
    </row>
    <row r="24" spans="1:14" s="2" customFormat="1" ht="9" customHeight="1" x14ac:dyDescent="0.2">
      <c r="A24" s="170"/>
      <c r="B24" s="171"/>
      <c r="C24" s="172"/>
      <c r="D24" s="196"/>
      <c r="E24" s="197"/>
      <c r="F24" s="198"/>
      <c r="G24" s="196"/>
      <c r="H24" s="197"/>
      <c r="I24" s="198"/>
      <c r="J24" s="263"/>
      <c r="K24" s="264"/>
      <c r="L24" s="265"/>
      <c r="M24" s="203"/>
      <c r="N24" s="19"/>
    </row>
    <row r="25" spans="1:14" s="2" customFormat="1" ht="9" customHeight="1" x14ac:dyDescent="0.2">
      <c r="A25" s="170"/>
      <c r="B25" s="171"/>
      <c r="C25" s="172"/>
      <c r="D25" s="196"/>
      <c r="E25" s="197"/>
      <c r="F25" s="198"/>
      <c r="G25" s="196"/>
      <c r="H25" s="197"/>
      <c r="I25" s="198"/>
      <c r="J25" s="263"/>
      <c r="K25" s="264"/>
      <c r="L25" s="265"/>
      <c r="M25" s="203"/>
      <c r="N25" s="19"/>
    </row>
    <row r="26" spans="1:14" s="2" customFormat="1" ht="9" customHeight="1" x14ac:dyDescent="0.2">
      <c r="A26" s="173"/>
      <c r="B26" s="174"/>
      <c r="C26" s="175"/>
      <c r="D26" s="199"/>
      <c r="E26" s="200"/>
      <c r="F26" s="201"/>
      <c r="G26" s="199"/>
      <c r="H26" s="200"/>
      <c r="I26" s="201"/>
      <c r="J26" s="266"/>
      <c r="K26" s="267"/>
      <c r="L26" s="268"/>
      <c r="M26" s="204"/>
      <c r="N26" s="19"/>
    </row>
    <row r="27" spans="1:14" s="2" customFormat="1" ht="9.75" customHeight="1" x14ac:dyDescent="0.2">
      <c r="A27" s="167" t="s">
        <v>15</v>
      </c>
      <c r="B27" s="168"/>
      <c r="C27" s="169"/>
      <c r="D27" s="193" t="s">
        <v>45</v>
      </c>
      <c r="E27" s="194"/>
      <c r="F27" s="195"/>
      <c r="G27" s="193" t="s">
        <v>16</v>
      </c>
      <c r="H27" s="194"/>
      <c r="I27" s="195"/>
      <c r="J27" s="260">
        <v>8100000</v>
      </c>
      <c r="K27" s="261"/>
      <c r="L27" s="262"/>
      <c r="M27" s="202" t="s">
        <v>8</v>
      </c>
      <c r="N27" s="19"/>
    </row>
    <row r="28" spans="1:14" s="2" customFormat="1" ht="9.75" customHeight="1" x14ac:dyDescent="0.2">
      <c r="A28" s="170"/>
      <c r="B28" s="171"/>
      <c r="C28" s="172"/>
      <c r="D28" s="196"/>
      <c r="E28" s="197"/>
      <c r="F28" s="198"/>
      <c r="G28" s="196"/>
      <c r="H28" s="197"/>
      <c r="I28" s="198"/>
      <c r="J28" s="263"/>
      <c r="K28" s="264"/>
      <c r="L28" s="265"/>
      <c r="M28" s="203"/>
      <c r="N28" s="19"/>
    </row>
    <row r="29" spans="1:14" s="2" customFormat="1" ht="9.75" customHeight="1" x14ac:dyDescent="0.2">
      <c r="A29" s="170"/>
      <c r="B29" s="171"/>
      <c r="C29" s="172"/>
      <c r="D29" s="196"/>
      <c r="E29" s="197"/>
      <c r="F29" s="198"/>
      <c r="G29" s="196"/>
      <c r="H29" s="197"/>
      <c r="I29" s="198"/>
      <c r="J29" s="263"/>
      <c r="K29" s="264"/>
      <c r="L29" s="265"/>
      <c r="M29" s="203"/>
      <c r="N29" s="19"/>
    </row>
    <row r="30" spans="1:14" s="2" customFormat="1" ht="9.75" customHeight="1" x14ac:dyDescent="0.2">
      <c r="A30" s="173"/>
      <c r="B30" s="174"/>
      <c r="C30" s="175"/>
      <c r="D30" s="199"/>
      <c r="E30" s="200"/>
      <c r="F30" s="201"/>
      <c r="G30" s="199"/>
      <c r="H30" s="200"/>
      <c r="I30" s="201"/>
      <c r="J30" s="266"/>
      <c r="K30" s="267"/>
      <c r="L30" s="268"/>
      <c r="M30" s="204"/>
      <c r="N30" s="19"/>
    </row>
    <row r="31" spans="1:14" s="2" customFormat="1" ht="7.5" customHeight="1" x14ac:dyDescent="0.2">
      <c r="A31" s="167" t="s">
        <v>17</v>
      </c>
      <c r="B31" s="168"/>
      <c r="C31" s="169"/>
      <c r="D31" s="193" t="s">
        <v>18</v>
      </c>
      <c r="E31" s="194"/>
      <c r="F31" s="195"/>
      <c r="G31" s="193" t="s">
        <v>163</v>
      </c>
      <c r="H31" s="194"/>
      <c r="I31" s="195"/>
      <c r="J31" s="260">
        <v>54917377</v>
      </c>
      <c r="K31" s="261"/>
      <c r="L31" s="262"/>
      <c r="M31" s="202" t="s">
        <v>8</v>
      </c>
      <c r="N31" s="19"/>
    </row>
    <row r="32" spans="1:14" s="2" customFormat="1" ht="7.5" customHeight="1" x14ac:dyDescent="0.2">
      <c r="A32" s="170"/>
      <c r="B32" s="171"/>
      <c r="C32" s="172"/>
      <c r="D32" s="196"/>
      <c r="E32" s="197"/>
      <c r="F32" s="198"/>
      <c r="G32" s="196"/>
      <c r="H32" s="197"/>
      <c r="I32" s="198"/>
      <c r="J32" s="263"/>
      <c r="K32" s="264"/>
      <c r="L32" s="265"/>
      <c r="M32" s="203"/>
      <c r="N32" s="19"/>
    </row>
    <row r="33" spans="1:14" s="2" customFormat="1" ht="7.5" customHeight="1" x14ac:dyDescent="0.2">
      <c r="A33" s="170"/>
      <c r="B33" s="171"/>
      <c r="C33" s="172"/>
      <c r="D33" s="196"/>
      <c r="E33" s="197"/>
      <c r="F33" s="198"/>
      <c r="G33" s="196"/>
      <c r="H33" s="197"/>
      <c r="I33" s="198"/>
      <c r="J33" s="263"/>
      <c r="K33" s="264"/>
      <c r="L33" s="265"/>
      <c r="M33" s="203"/>
      <c r="N33" s="19"/>
    </row>
    <row r="34" spans="1:14" s="2" customFormat="1" ht="7.5" customHeight="1" x14ac:dyDescent="0.2">
      <c r="A34" s="173"/>
      <c r="B34" s="174"/>
      <c r="C34" s="175"/>
      <c r="D34" s="199"/>
      <c r="E34" s="200"/>
      <c r="F34" s="201"/>
      <c r="G34" s="199"/>
      <c r="H34" s="200"/>
      <c r="I34" s="201"/>
      <c r="J34" s="266"/>
      <c r="K34" s="267"/>
      <c r="L34" s="268"/>
      <c r="M34" s="204"/>
      <c r="N34" s="19"/>
    </row>
    <row r="35" spans="1:14" s="2" customFormat="1" ht="10.5" customHeight="1" x14ac:dyDescent="0.2">
      <c r="A35" s="167" t="s">
        <v>19</v>
      </c>
      <c r="B35" s="168"/>
      <c r="C35" s="169"/>
      <c r="D35" s="193" t="s">
        <v>20</v>
      </c>
      <c r="E35" s="194"/>
      <c r="F35" s="195"/>
      <c r="G35" s="193" t="s">
        <v>46</v>
      </c>
      <c r="H35" s="194"/>
      <c r="I35" s="195"/>
      <c r="J35" s="260">
        <v>350000</v>
      </c>
      <c r="K35" s="261"/>
      <c r="L35" s="262"/>
      <c r="M35" s="202" t="s">
        <v>8</v>
      </c>
      <c r="N35" s="19"/>
    </row>
    <row r="36" spans="1:14" s="2" customFormat="1" ht="10.5" customHeight="1" x14ac:dyDescent="0.2">
      <c r="A36" s="170"/>
      <c r="B36" s="171"/>
      <c r="C36" s="172"/>
      <c r="D36" s="196"/>
      <c r="E36" s="197"/>
      <c r="F36" s="198"/>
      <c r="G36" s="196"/>
      <c r="H36" s="197"/>
      <c r="I36" s="198"/>
      <c r="J36" s="263"/>
      <c r="K36" s="264"/>
      <c r="L36" s="265"/>
      <c r="M36" s="203"/>
      <c r="N36" s="19"/>
    </row>
    <row r="37" spans="1:14" s="2" customFormat="1" ht="10.5" customHeight="1" x14ac:dyDescent="0.2">
      <c r="A37" s="170"/>
      <c r="B37" s="171"/>
      <c r="C37" s="172"/>
      <c r="D37" s="196"/>
      <c r="E37" s="197"/>
      <c r="F37" s="198"/>
      <c r="G37" s="196"/>
      <c r="H37" s="197"/>
      <c r="I37" s="198"/>
      <c r="J37" s="263"/>
      <c r="K37" s="264"/>
      <c r="L37" s="265"/>
      <c r="M37" s="203"/>
      <c r="N37" s="19"/>
    </row>
    <row r="38" spans="1:14" s="2" customFormat="1" ht="10.5" customHeight="1" x14ac:dyDescent="0.2">
      <c r="A38" s="173"/>
      <c r="B38" s="174"/>
      <c r="C38" s="175"/>
      <c r="D38" s="199"/>
      <c r="E38" s="200"/>
      <c r="F38" s="201"/>
      <c r="G38" s="199"/>
      <c r="H38" s="200"/>
      <c r="I38" s="201"/>
      <c r="J38" s="266"/>
      <c r="K38" s="267"/>
      <c r="L38" s="268"/>
      <c r="M38" s="204"/>
      <c r="N38" s="19"/>
    </row>
    <row r="39" spans="1:14" s="2" customFormat="1" ht="12" customHeight="1" x14ac:dyDescent="0.2">
      <c r="A39" s="167" t="s">
        <v>19</v>
      </c>
      <c r="B39" s="168"/>
      <c r="C39" s="169"/>
      <c r="D39" s="193" t="s">
        <v>20</v>
      </c>
      <c r="E39" s="194"/>
      <c r="F39" s="195"/>
      <c r="G39" s="193" t="s">
        <v>47</v>
      </c>
      <c r="H39" s="194"/>
      <c r="I39" s="195"/>
      <c r="J39" s="260">
        <v>350000</v>
      </c>
      <c r="K39" s="261"/>
      <c r="L39" s="262"/>
      <c r="M39" s="202" t="s">
        <v>8</v>
      </c>
      <c r="N39" s="75"/>
    </row>
    <row r="40" spans="1:14" s="2" customFormat="1" ht="12" customHeight="1" x14ac:dyDescent="0.2">
      <c r="A40" s="170"/>
      <c r="B40" s="171"/>
      <c r="C40" s="172"/>
      <c r="D40" s="196"/>
      <c r="E40" s="197"/>
      <c r="F40" s="198"/>
      <c r="G40" s="196"/>
      <c r="H40" s="197"/>
      <c r="I40" s="198"/>
      <c r="J40" s="263"/>
      <c r="K40" s="264"/>
      <c r="L40" s="265"/>
      <c r="M40" s="203"/>
      <c r="N40" s="75"/>
    </row>
    <row r="41" spans="1:14" s="2" customFormat="1" ht="12" customHeight="1" x14ac:dyDescent="0.2">
      <c r="A41" s="170"/>
      <c r="B41" s="171"/>
      <c r="C41" s="172"/>
      <c r="D41" s="196"/>
      <c r="E41" s="197"/>
      <c r="F41" s="198"/>
      <c r="G41" s="196"/>
      <c r="H41" s="197"/>
      <c r="I41" s="198"/>
      <c r="J41" s="263"/>
      <c r="K41" s="264"/>
      <c r="L41" s="265"/>
      <c r="M41" s="203"/>
      <c r="N41" s="75"/>
    </row>
    <row r="42" spans="1:14" s="2" customFormat="1" ht="12" customHeight="1" x14ac:dyDescent="0.2">
      <c r="A42" s="173"/>
      <c r="B42" s="174"/>
      <c r="C42" s="175"/>
      <c r="D42" s="199"/>
      <c r="E42" s="200"/>
      <c r="F42" s="201"/>
      <c r="G42" s="199"/>
      <c r="H42" s="200"/>
      <c r="I42" s="201"/>
      <c r="J42" s="266"/>
      <c r="K42" s="267"/>
      <c r="L42" s="268"/>
      <c r="M42" s="204"/>
      <c r="N42" s="75"/>
    </row>
    <row r="43" spans="1:14" s="2" customFormat="1" ht="11.25" customHeight="1" x14ac:dyDescent="0.2">
      <c r="A43" s="167" t="s">
        <v>22</v>
      </c>
      <c r="B43" s="168"/>
      <c r="C43" s="169"/>
      <c r="D43" s="193" t="s">
        <v>48</v>
      </c>
      <c r="E43" s="194"/>
      <c r="F43" s="195"/>
      <c r="G43" s="193" t="s">
        <v>103</v>
      </c>
      <c r="H43" s="194"/>
      <c r="I43" s="195"/>
      <c r="J43" s="271">
        <v>450000</v>
      </c>
      <c r="K43" s="272"/>
      <c r="L43" s="273"/>
      <c r="M43" s="202" t="s">
        <v>8</v>
      </c>
      <c r="N43" s="270"/>
    </row>
    <row r="44" spans="1:14" s="2" customFormat="1" ht="11.25" customHeight="1" x14ac:dyDescent="0.2">
      <c r="A44" s="170"/>
      <c r="B44" s="171"/>
      <c r="C44" s="172"/>
      <c r="D44" s="196"/>
      <c r="E44" s="197"/>
      <c r="F44" s="198"/>
      <c r="G44" s="196"/>
      <c r="H44" s="197"/>
      <c r="I44" s="198"/>
      <c r="J44" s="274"/>
      <c r="K44" s="275"/>
      <c r="L44" s="276"/>
      <c r="M44" s="203"/>
      <c r="N44" s="270"/>
    </row>
    <row r="45" spans="1:14" ht="11.25" customHeight="1" x14ac:dyDescent="0.25">
      <c r="A45" s="170"/>
      <c r="B45" s="171"/>
      <c r="C45" s="172"/>
      <c r="D45" s="196"/>
      <c r="E45" s="197"/>
      <c r="F45" s="198"/>
      <c r="G45" s="196"/>
      <c r="H45" s="197"/>
      <c r="I45" s="198"/>
      <c r="J45" s="274"/>
      <c r="K45" s="275"/>
      <c r="L45" s="276"/>
      <c r="M45" s="203"/>
      <c r="N45" s="270"/>
    </row>
    <row r="46" spans="1:14" ht="11.25" customHeight="1" x14ac:dyDescent="0.25">
      <c r="A46" s="173"/>
      <c r="B46" s="174"/>
      <c r="C46" s="175"/>
      <c r="D46" s="199"/>
      <c r="E46" s="200"/>
      <c r="F46" s="201"/>
      <c r="G46" s="199"/>
      <c r="H46" s="200"/>
      <c r="I46" s="201"/>
      <c r="J46" s="277"/>
      <c r="K46" s="278"/>
      <c r="L46" s="279"/>
      <c r="M46" s="204"/>
      <c r="N46" s="270"/>
    </row>
    <row r="47" spans="1:14" ht="9.75" customHeight="1" x14ac:dyDescent="0.25">
      <c r="A47" s="167" t="s">
        <v>23</v>
      </c>
      <c r="B47" s="168"/>
      <c r="C47" s="169"/>
      <c r="D47" s="176" t="s">
        <v>34</v>
      </c>
      <c r="E47" s="177"/>
      <c r="F47" s="178"/>
      <c r="G47" s="176" t="s">
        <v>21</v>
      </c>
      <c r="H47" s="177"/>
      <c r="I47" s="178"/>
      <c r="J47" s="260">
        <v>337500</v>
      </c>
      <c r="K47" s="261"/>
      <c r="L47" s="262"/>
      <c r="M47" s="202" t="s">
        <v>8</v>
      </c>
    </row>
    <row r="48" spans="1:14" ht="9.75" customHeight="1" x14ac:dyDescent="0.25">
      <c r="A48" s="170"/>
      <c r="B48" s="171"/>
      <c r="C48" s="172"/>
      <c r="D48" s="179"/>
      <c r="E48" s="180"/>
      <c r="F48" s="181"/>
      <c r="G48" s="179"/>
      <c r="H48" s="180"/>
      <c r="I48" s="181"/>
      <c r="J48" s="263"/>
      <c r="K48" s="264"/>
      <c r="L48" s="265"/>
      <c r="M48" s="203"/>
    </row>
    <row r="49" spans="1:14" ht="9.75" customHeight="1" x14ac:dyDescent="0.25">
      <c r="A49" s="170"/>
      <c r="B49" s="171"/>
      <c r="C49" s="172"/>
      <c r="D49" s="179"/>
      <c r="E49" s="180"/>
      <c r="F49" s="181"/>
      <c r="G49" s="179"/>
      <c r="H49" s="180"/>
      <c r="I49" s="181"/>
      <c r="J49" s="263"/>
      <c r="K49" s="264"/>
      <c r="L49" s="265"/>
      <c r="M49" s="203"/>
    </row>
    <row r="50" spans="1:14" ht="9.75" customHeight="1" x14ac:dyDescent="0.25">
      <c r="A50" s="173"/>
      <c r="B50" s="174"/>
      <c r="C50" s="175"/>
      <c r="D50" s="182"/>
      <c r="E50" s="183"/>
      <c r="F50" s="184"/>
      <c r="G50" s="182"/>
      <c r="H50" s="183"/>
      <c r="I50" s="184"/>
      <c r="J50" s="266"/>
      <c r="K50" s="267"/>
      <c r="L50" s="268"/>
      <c r="M50" s="204"/>
    </row>
    <row r="51" spans="1:14" s="3" customFormat="1" ht="12.75" x14ac:dyDescent="0.2">
      <c r="A51" s="167" t="s">
        <v>9</v>
      </c>
      <c r="B51" s="168"/>
      <c r="C51" s="169"/>
      <c r="D51" s="193" t="s">
        <v>33</v>
      </c>
      <c r="E51" s="194"/>
      <c r="F51" s="195"/>
      <c r="G51" s="193" t="s">
        <v>97</v>
      </c>
      <c r="H51" s="194"/>
      <c r="I51" s="195"/>
      <c r="J51" s="260">
        <v>3750000</v>
      </c>
      <c r="K51" s="261"/>
      <c r="L51" s="262"/>
      <c r="M51" s="202" t="s">
        <v>8</v>
      </c>
      <c r="N51" s="24"/>
    </row>
    <row r="52" spans="1:14" s="3" customFormat="1" ht="12.75" x14ac:dyDescent="0.2">
      <c r="A52" s="170"/>
      <c r="B52" s="171"/>
      <c r="C52" s="172"/>
      <c r="D52" s="196"/>
      <c r="E52" s="197"/>
      <c r="F52" s="198"/>
      <c r="G52" s="196"/>
      <c r="H52" s="197"/>
      <c r="I52" s="198"/>
      <c r="J52" s="263"/>
      <c r="K52" s="264"/>
      <c r="L52" s="265"/>
      <c r="M52" s="203"/>
      <c r="N52" s="24"/>
    </row>
    <row r="53" spans="1:14" s="3" customFormat="1" ht="12.75" x14ac:dyDescent="0.2">
      <c r="A53" s="170"/>
      <c r="B53" s="171"/>
      <c r="C53" s="172"/>
      <c r="D53" s="196"/>
      <c r="E53" s="197"/>
      <c r="F53" s="198"/>
      <c r="G53" s="196"/>
      <c r="H53" s="197"/>
      <c r="I53" s="198"/>
      <c r="J53" s="263"/>
      <c r="K53" s="264"/>
      <c r="L53" s="265"/>
      <c r="M53" s="203"/>
      <c r="N53" s="24"/>
    </row>
    <row r="54" spans="1:14" s="3" customFormat="1" ht="12" customHeight="1" x14ac:dyDescent="0.2">
      <c r="A54" s="173"/>
      <c r="B54" s="174"/>
      <c r="C54" s="175"/>
      <c r="D54" s="199"/>
      <c r="E54" s="200"/>
      <c r="F54" s="201"/>
      <c r="G54" s="199"/>
      <c r="H54" s="200"/>
      <c r="I54" s="201"/>
      <c r="J54" s="266"/>
      <c r="K54" s="267"/>
      <c r="L54" s="268"/>
      <c r="M54" s="204"/>
      <c r="N54" s="269" t="s">
        <v>30</v>
      </c>
    </row>
    <row r="55" spans="1:14" ht="27.75" customHeight="1" x14ac:dyDescent="0.25">
      <c r="A55" s="208" t="s">
        <v>10</v>
      </c>
      <c r="B55" s="209"/>
      <c r="C55" s="209"/>
      <c r="D55" s="209"/>
      <c r="E55" s="209"/>
      <c r="F55" s="210"/>
      <c r="G55" s="211" t="s">
        <v>24</v>
      </c>
      <c r="H55" s="212"/>
      <c r="I55" s="213"/>
      <c r="J55" s="309">
        <f>SUM(J11:J54)</f>
        <v>192955752</v>
      </c>
      <c r="K55" s="310"/>
      <c r="L55" s="311"/>
      <c r="M55" s="111"/>
      <c r="N55" s="269"/>
    </row>
    <row r="56" spans="1:14" ht="17.25" customHeight="1" thickBot="1" x14ac:dyDescent="0.3">
      <c r="A56" s="191" t="str">
        <f>'I Admi'!A24:E24</f>
        <v>Fecha: 29 de agosto  2015</v>
      </c>
      <c r="B56" s="192"/>
      <c r="C56" s="192"/>
      <c r="D56" s="192"/>
      <c r="E56" s="192"/>
      <c r="F56" s="112"/>
      <c r="G56" s="112"/>
      <c r="H56" s="112"/>
      <c r="I56" s="113"/>
      <c r="J56" s="114"/>
      <c r="K56" s="114"/>
      <c r="L56" s="114"/>
      <c r="M56" s="115"/>
      <c r="N56" s="269"/>
    </row>
    <row r="57" spans="1:14" ht="45.75" customHeight="1" thickBot="1" x14ac:dyDescent="0.3">
      <c r="A57" s="21"/>
      <c r="B57" s="22"/>
      <c r="C57" s="22"/>
      <c r="D57" s="22"/>
      <c r="E57" s="22"/>
      <c r="F57" s="6"/>
      <c r="G57" s="6"/>
      <c r="H57" s="6"/>
      <c r="I57" s="6"/>
      <c r="N57" s="12"/>
    </row>
    <row r="58" spans="1:14" ht="10.5" customHeight="1" x14ac:dyDescent="0.25">
      <c r="A58" s="303" t="s">
        <v>133</v>
      </c>
      <c r="B58" s="304"/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5"/>
      <c r="N58" s="12"/>
    </row>
    <row r="59" spans="1:14" ht="7.5" customHeight="1" x14ac:dyDescent="0.25">
      <c r="A59" s="306"/>
      <c r="B59" s="307"/>
      <c r="C59" s="307"/>
      <c r="D59" s="307"/>
      <c r="E59" s="307"/>
      <c r="F59" s="307"/>
      <c r="G59" s="307"/>
      <c r="H59" s="307"/>
      <c r="I59" s="307"/>
      <c r="J59" s="307"/>
      <c r="K59" s="307"/>
      <c r="L59" s="307"/>
      <c r="M59" s="308"/>
      <c r="N59" s="12"/>
    </row>
    <row r="60" spans="1:14" ht="17.25" customHeight="1" x14ac:dyDescent="0.25">
      <c r="A60" s="167" t="s">
        <v>110</v>
      </c>
      <c r="B60" s="168"/>
      <c r="C60" s="169"/>
      <c r="D60" s="193" t="s">
        <v>111</v>
      </c>
      <c r="E60" s="194"/>
      <c r="F60" s="195"/>
      <c r="G60" s="193" t="s">
        <v>112</v>
      </c>
      <c r="H60" s="194"/>
      <c r="I60" s="195"/>
      <c r="J60" s="260">
        <v>3951201</v>
      </c>
      <c r="K60" s="261"/>
      <c r="L60" s="262"/>
      <c r="M60" s="202" t="s">
        <v>8</v>
      </c>
      <c r="N60" s="72"/>
    </row>
    <row r="61" spans="1:14" ht="17.25" customHeight="1" x14ac:dyDescent="0.25">
      <c r="A61" s="170"/>
      <c r="B61" s="171"/>
      <c r="C61" s="172"/>
      <c r="D61" s="196"/>
      <c r="E61" s="197"/>
      <c r="F61" s="198"/>
      <c r="G61" s="196"/>
      <c r="H61" s="197"/>
      <c r="I61" s="198"/>
      <c r="J61" s="263"/>
      <c r="K61" s="264"/>
      <c r="L61" s="265"/>
      <c r="M61" s="203"/>
      <c r="N61" s="72"/>
    </row>
    <row r="62" spans="1:14" ht="17.25" customHeight="1" x14ac:dyDescent="0.25">
      <c r="A62" s="170"/>
      <c r="B62" s="171"/>
      <c r="C62" s="172"/>
      <c r="D62" s="196"/>
      <c r="E62" s="197"/>
      <c r="F62" s="198"/>
      <c r="G62" s="196"/>
      <c r="H62" s="197"/>
      <c r="I62" s="198"/>
      <c r="J62" s="263"/>
      <c r="K62" s="264"/>
      <c r="L62" s="265"/>
      <c r="M62" s="203"/>
      <c r="N62" s="72"/>
    </row>
    <row r="63" spans="1:14" ht="9" customHeight="1" x14ac:dyDescent="0.25">
      <c r="A63" s="173"/>
      <c r="B63" s="174"/>
      <c r="C63" s="175"/>
      <c r="D63" s="199"/>
      <c r="E63" s="200"/>
      <c r="F63" s="201"/>
      <c r="G63" s="199"/>
      <c r="H63" s="200"/>
      <c r="I63" s="201"/>
      <c r="J63" s="266"/>
      <c r="K63" s="267"/>
      <c r="L63" s="268"/>
      <c r="M63" s="204"/>
      <c r="N63" s="72"/>
    </row>
    <row r="64" spans="1:14" ht="7.5" customHeight="1" x14ac:dyDescent="0.25">
      <c r="A64" s="167" t="s">
        <v>110</v>
      </c>
      <c r="B64" s="168"/>
      <c r="C64" s="169"/>
      <c r="D64" s="193" t="s">
        <v>113</v>
      </c>
      <c r="E64" s="194"/>
      <c r="F64" s="195"/>
      <c r="G64" s="193" t="s">
        <v>105</v>
      </c>
      <c r="H64" s="194"/>
      <c r="I64" s="195"/>
      <c r="J64" s="260">
        <v>258922</v>
      </c>
      <c r="K64" s="261"/>
      <c r="L64" s="262"/>
      <c r="M64" s="202" t="s">
        <v>8</v>
      </c>
      <c r="N64" s="72"/>
    </row>
    <row r="65" spans="1:14" ht="7.5" customHeight="1" x14ac:dyDescent="0.25">
      <c r="A65" s="170"/>
      <c r="B65" s="171"/>
      <c r="C65" s="172"/>
      <c r="D65" s="196"/>
      <c r="E65" s="197"/>
      <c r="F65" s="198"/>
      <c r="G65" s="196"/>
      <c r="H65" s="197"/>
      <c r="I65" s="198"/>
      <c r="J65" s="263"/>
      <c r="K65" s="264"/>
      <c r="L65" s="265"/>
      <c r="M65" s="203"/>
      <c r="N65" s="72"/>
    </row>
    <row r="66" spans="1:14" ht="7.5" customHeight="1" x14ac:dyDescent="0.25">
      <c r="A66" s="170"/>
      <c r="B66" s="171"/>
      <c r="C66" s="172"/>
      <c r="D66" s="196"/>
      <c r="E66" s="197"/>
      <c r="F66" s="198"/>
      <c r="G66" s="196"/>
      <c r="H66" s="197"/>
      <c r="I66" s="198"/>
      <c r="J66" s="263"/>
      <c r="K66" s="264"/>
      <c r="L66" s="265"/>
      <c r="M66" s="203"/>
      <c r="N66" s="72"/>
    </row>
    <row r="67" spans="1:14" ht="17.25" customHeight="1" x14ac:dyDescent="0.25">
      <c r="A67" s="173"/>
      <c r="B67" s="174"/>
      <c r="C67" s="175"/>
      <c r="D67" s="199"/>
      <c r="E67" s="200"/>
      <c r="F67" s="201"/>
      <c r="G67" s="199"/>
      <c r="H67" s="200"/>
      <c r="I67" s="201"/>
      <c r="J67" s="266"/>
      <c r="K67" s="267"/>
      <c r="L67" s="268"/>
      <c r="M67" s="204"/>
      <c r="N67" s="72"/>
    </row>
    <row r="68" spans="1:14" ht="7.5" customHeight="1" x14ac:dyDescent="0.25">
      <c r="A68" s="167" t="s">
        <v>110</v>
      </c>
      <c r="B68" s="168"/>
      <c r="C68" s="169"/>
      <c r="D68" s="193" t="s">
        <v>199</v>
      </c>
      <c r="E68" s="249"/>
      <c r="F68" s="250"/>
      <c r="G68" s="193" t="s">
        <v>200</v>
      </c>
      <c r="H68" s="249"/>
      <c r="I68" s="250"/>
      <c r="J68" s="260">
        <v>1500000</v>
      </c>
      <c r="K68" s="261"/>
      <c r="L68" s="262"/>
      <c r="M68" s="202" t="s">
        <v>8</v>
      </c>
      <c r="N68" s="72"/>
    </row>
    <row r="69" spans="1:14" ht="7.5" customHeight="1" x14ac:dyDescent="0.25">
      <c r="A69" s="170"/>
      <c r="B69" s="171"/>
      <c r="C69" s="172"/>
      <c r="D69" s="251"/>
      <c r="E69" s="252"/>
      <c r="F69" s="253"/>
      <c r="G69" s="251"/>
      <c r="H69" s="252"/>
      <c r="I69" s="253"/>
      <c r="J69" s="263"/>
      <c r="K69" s="264"/>
      <c r="L69" s="265"/>
      <c r="M69" s="312"/>
      <c r="N69" s="72"/>
    </row>
    <row r="70" spans="1:14" ht="7.5" customHeight="1" x14ac:dyDescent="0.25">
      <c r="A70" s="170"/>
      <c r="B70" s="171"/>
      <c r="C70" s="172"/>
      <c r="D70" s="251"/>
      <c r="E70" s="252"/>
      <c r="F70" s="253"/>
      <c r="G70" s="251"/>
      <c r="H70" s="252"/>
      <c r="I70" s="253"/>
      <c r="J70" s="263"/>
      <c r="K70" s="264"/>
      <c r="L70" s="265"/>
      <c r="M70" s="312"/>
      <c r="N70" s="72"/>
    </row>
    <row r="71" spans="1:14" ht="10.5" customHeight="1" x14ac:dyDescent="0.25">
      <c r="A71" s="173"/>
      <c r="B71" s="174"/>
      <c r="C71" s="175"/>
      <c r="D71" s="254"/>
      <c r="E71" s="255"/>
      <c r="F71" s="256"/>
      <c r="G71" s="254"/>
      <c r="H71" s="255"/>
      <c r="I71" s="256"/>
      <c r="J71" s="266"/>
      <c r="K71" s="267"/>
      <c r="L71" s="268"/>
      <c r="M71" s="313"/>
      <c r="N71" s="72"/>
    </row>
    <row r="72" spans="1:14" ht="21" customHeight="1" x14ac:dyDescent="0.25">
      <c r="A72" s="167" t="s">
        <v>114</v>
      </c>
      <c r="B72" s="168"/>
      <c r="C72" s="169"/>
      <c r="D72" s="193" t="s">
        <v>115</v>
      </c>
      <c r="E72" s="194"/>
      <c r="F72" s="195"/>
      <c r="G72" s="193" t="s">
        <v>116</v>
      </c>
      <c r="H72" s="194"/>
      <c r="I72" s="195"/>
      <c r="J72" s="260">
        <v>24094423</v>
      </c>
      <c r="K72" s="261"/>
      <c r="L72" s="262"/>
      <c r="M72" s="202" t="s">
        <v>8</v>
      </c>
      <c r="N72" s="72"/>
    </row>
    <row r="73" spans="1:14" ht="21" customHeight="1" x14ac:dyDescent="0.25">
      <c r="A73" s="170"/>
      <c r="B73" s="171"/>
      <c r="C73" s="172"/>
      <c r="D73" s="196"/>
      <c r="E73" s="197"/>
      <c r="F73" s="198"/>
      <c r="G73" s="196"/>
      <c r="H73" s="197"/>
      <c r="I73" s="198"/>
      <c r="J73" s="263"/>
      <c r="K73" s="264"/>
      <c r="L73" s="265"/>
      <c r="M73" s="203"/>
      <c r="N73" s="72"/>
    </row>
    <row r="74" spans="1:14" ht="21" customHeight="1" x14ac:dyDescent="0.25">
      <c r="A74" s="170"/>
      <c r="B74" s="171"/>
      <c r="C74" s="172"/>
      <c r="D74" s="196"/>
      <c r="E74" s="197"/>
      <c r="F74" s="198"/>
      <c r="G74" s="196"/>
      <c r="H74" s="197"/>
      <c r="I74" s="198"/>
      <c r="J74" s="263"/>
      <c r="K74" s="264"/>
      <c r="L74" s="265"/>
      <c r="M74" s="203"/>
      <c r="N74" s="72"/>
    </row>
    <row r="75" spans="1:14" ht="16.5" customHeight="1" x14ac:dyDescent="0.25">
      <c r="A75" s="173"/>
      <c r="B75" s="174"/>
      <c r="C75" s="175"/>
      <c r="D75" s="199"/>
      <c r="E75" s="200"/>
      <c r="F75" s="201"/>
      <c r="G75" s="199"/>
      <c r="H75" s="200"/>
      <c r="I75" s="201"/>
      <c r="J75" s="266"/>
      <c r="K75" s="267"/>
      <c r="L75" s="268"/>
      <c r="M75" s="204"/>
      <c r="N75" s="72"/>
    </row>
    <row r="76" spans="1:14" ht="11.25" customHeight="1" x14ac:dyDescent="0.25">
      <c r="A76" s="167" t="s">
        <v>114</v>
      </c>
      <c r="B76" s="168"/>
      <c r="C76" s="169"/>
      <c r="D76" s="193" t="s">
        <v>117</v>
      </c>
      <c r="E76" s="194"/>
      <c r="F76" s="195"/>
      <c r="G76" s="193" t="s">
        <v>201</v>
      </c>
      <c r="H76" s="194"/>
      <c r="I76" s="195"/>
      <c r="J76" s="260">
        <v>1800000</v>
      </c>
      <c r="K76" s="261"/>
      <c r="L76" s="262"/>
      <c r="M76" s="202" t="s">
        <v>120</v>
      </c>
      <c r="N76" s="72"/>
    </row>
    <row r="77" spans="1:14" ht="11.25" customHeight="1" x14ac:dyDescent="0.25">
      <c r="A77" s="170"/>
      <c r="B77" s="171"/>
      <c r="C77" s="172"/>
      <c r="D77" s="196"/>
      <c r="E77" s="197"/>
      <c r="F77" s="198"/>
      <c r="G77" s="196"/>
      <c r="H77" s="197"/>
      <c r="I77" s="198"/>
      <c r="J77" s="263"/>
      <c r="K77" s="264"/>
      <c r="L77" s="265"/>
      <c r="M77" s="203"/>
      <c r="N77" s="72"/>
    </row>
    <row r="78" spans="1:14" ht="11.25" customHeight="1" x14ac:dyDescent="0.25">
      <c r="A78" s="170"/>
      <c r="B78" s="171"/>
      <c r="C78" s="172"/>
      <c r="D78" s="196"/>
      <c r="E78" s="197"/>
      <c r="F78" s="198"/>
      <c r="G78" s="196"/>
      <c r="H78" s="197"/>
      <c r="I78" s="198"/>
      <c r="J78" s="263"/>
      <c r="K78" s="264"/>
      <c r="L78" s="265"/>
      <c r="M78" s="203"/>
      <c r="N78" s="72"/>
    </row>
    <row r="79" spans="1:14" ht="8.25" customHeight="1" x14ac:dyDescent="0.25">
      <c r="A79" s="173"/>
      <c r="B79" s="174"/>
      <c r="C79" s="175"/>
      <c r="D79" s="199"/>
      <c r="E79" s="200"/>
      <c r="F79" s="201"/>
      <c r="G79" s="199"/>
      <c r="H79" s="200"/>
      <c r="I79" s="201"/>
      <c r="J79" s="266"/>
      <c r="K79" s="267"/>
      <c r="L79" s="268"/>
      <c r="M79" s="204"/>
      <c r="N79" s="72"/>
    </row>
    <row r="80" spans="1:14" ht="7.5" customHeight="1" x14ac:dyDescent="0.25">
      <c r="A80" s="167" t="s">
        <v>114</v>
      </c>
      <c r="B80" s="168"/>
      <c r="C80" s="169"/>
      <c r="D80" s="193" t="s">
        <v>118</v>
      </c>
      <c r="E80" s="194"/>
      <c r="F80" s="195"/>
      <c r="G80" s="193" t="s">
        <v>119</v>
      </c>
      <c r="H80" s="194"/>
      <c r="I80" s="195"/>
      <c r="J80" s="260">
        <v>600000</v>
      </c>
      <c r="K80" s="261"/>
      <c r="L80" s="262"/>
      <c r="M80" s="202" t="s">
        <v>120</v>
      </c>
      <c r="N80" s="72"/>
    </row>
    <row r="81" spans="1:14" ht="7.5" customHeight="1" x14ac:dyDescent="0.25">
      <c r="A81" s="170"/>
      <c r="B81" s="171"/>
      <c r="C81" s="172"/>
      <c r="D81" s="196"/>
      <c r="E81" s="197"/>
      <c r="F81" s="198"/>
      <c r="G81" s="196"/>
      <c r="H81" s="197"/>
      <c r="I81" s="198"/>
      <c r="J81" s="263"/>
      <c r="K81" s="264"/>
      <c r="L81" s="265"/>
      <c r="M81" s="203"/>
      <c r="N81" s="72"/>
    </row>
    <row r="82" spans="1:14" ht="7.5" customHeight="1" x14ac:dyDescent="0.25">
      <c r="A82" s="170"/>
      <c r="B82" s="171"/>
      <c r="C82" s="172"/>
      <c r="D82" s="196"/>
      <c r="E82" s="197"/>
      <c r="F82" s="198"/>
      <c r="G82" s="196"/>
      <c r="H82" s="197"/>
      <c r="I82" s="198"/>
      <c r="J82" s="263"/>
      <c r="K82" s="264"/>
      <c r="L82" s="265"/>
      <c r="M82" s="203"/>
      <c r="N82" s="72"/>
    </row>
    <row r="83" spans="1:14" ht="4.5" customHeight="1" x14ac:dyDescent="0.25">
      <c r="A83" s="173"/>
      <c r="B83" s="174"/>
      <c r="C83" s="175"/>
      <c r="D83" s="199"/>
      <c r="E83" s="200"/>
      <c r="F83" s="201"/>
      <c r="G83" s="199"/>
      <c r="H83" s="200"/>
      <c r="I83" s="201"/>
      <c r="J83" s="266"/>
      <c r="K83" s="267"/>
      <c r="L83" s="268"/>
      <c r="M83" s="204"/>
      <c r="N83" s="72"/>
    </row>
    <row r="84" spans="1:14" ht="12" customHeight="1" x14ac:dyDescent="0.25">
      <c r="A84" s="167" t="s">
        <v>114</v>
      </c>
      <c r="B84" s="168"/>
      <c r="C84" s="169"/>
      <c r="D84" s="193" t="s">
        <v>113</v>
      </c>
      <c r="E84" s="194"/>
      <c r="F84" s="195"/>
      <c r="G84" s="193" t="s">
        <v>105</v>
      </c>
      <c r="H84" s="194"/>
      <c r="I84" s="195"/>
      <c r="J84" s="260">
        <v>359688</v>
      </c>
      <c r="K84" s="261"/>
      <c r="L84" s="262"/>
      <c r="M84" s="202" t="s">
        <v>8</v>
      </c>
      <c r="N84" s="72"/>
    </row>
    <row r="85" spans="1:14" ht="12" customHeight="1" x14ac:dyDescent="0.25">
      <c r="A85" s="170"/>
      <c r="B85" s="171"/>
      <c r="C85" s="172"/>
      <c r="D85" s="196"/>
      <c r="E85" s="197"/>
      <c r="F85" s="198"/>
      <c r="G85" s="196"/>
      <c r="H85" s="197"/>
      <c r="I85" s="198"/>
      <c r="J85" s="263"/>
      <c r="K85" s="264"/>
      <c r="L85" s="265"/>
      <c r="M85" s="203"/>
      <c r="N85" s="72"/>
    </row>
    <row r="86" spans="1:14" ht="12" customHeight="1" x14ac:dyDescent="0.25">
      <c r="A86" s="170"/>
      <c r="B86" s="171"/>
      <c r="C86" s="172"/>
      <c r="D86" s="196"/>
      <c r="E86" s="197"/>
      <c r="F86" s="198"/>
      <c r="G86" s="196"/>
      <c r="H86" s="197"/>
      <c r="I86" s="198"/>
      <c r="J86" s="263"/>
      <c r="K86" s="264"/>
      <c r="L86" s="265"/>
      <c r="M86" s="203"/>
      <c r="N86" s="72"/>
    </row>
    <row r="87" spans="1:14" ht="9.75" customHeight="1" x14ac:dyDescent="0.25">
      <c r="A87" s="173"/>
      <c r="B87" s="174"/>
      <c r="C87" s="175"/>
      <c r="D87" s="199"/>
      <c r="E87" s="200"/>
      <c r="F87" s="201"/>
      <c r="G87" s="199"/>
      <c r="H87" s="200"/>
      <c r="I87" s="201"/>
      <c r="J87" s="266"/>
      <c r="K87" s="267"/>
      <c r="L87" s="268"/>
      <c r="M87" s="204"/>
      <c r="N87" s="72"/>
    </row>
    <row r="88" spans="1:14" ht="4.5" customHeight="1" x14ac:dyDescent="0.25">
      <c r="A88" s="167" t="s">
        <v>114</v>
      </c>
      <c r="B88" s="168"/>
      <c r="C88" s="169"/>
      <c r="D88" s="193" t="s">
        <v>121</v>
      </c>
      <c r="E88" s="194"/>
      <c r="F88" s="195"/>
      <c r="G88" s="193" t="s">
        <v>122</v>
      </c>
      <c r="H88" s="194"/>
      <c r="I88" s="195"/>
      <c r="J88" s="260">
        <v>1000000</v>
      </c>
      <c r="K88" s="261"/>
      <c r="L88" s="262"/>
      <c r="M88" s="202" t="s">
        <v>8</v>
      </c>
      <c r="N88" s="72"/>
    </row>
    <row r="89" spans="1:14" ht="4.5" customHeight="1" x14ac:dyDescent="0.25">
      <c r="A89" s="170"/>
      <c r="B89" s="171"/>
      <c r="C89" s="172"/>
      <c r="D89" s="196"/>
      <c r="E89" s="197"/>
      <c r="F89" s="198"/>
      <c r="G89" s="196"/>
      <c r="H89" s="197"/>
      <c r="I89" s="198"/>
      <c r="J89" s="263"/>
      <c r="K89" s="264"/>
      <c r="L89" s="265"/>
      <c r="M89" s="203"/>
      <c r="N89" s="72"/>
    </row>
    <row r="90" spans="1:14" ht="4.5" customHeight="1" x14ac:dyDescent="0.25">
      <c r="A90" s="170"/>
      <c r="B90" s="171"/>
      <c r="C90" s="172"/>
      <c r="D90" s="196"/>
      <c r="E90" s="197"/>
      <c r="F90" s="198"/>
      <c r="G90" s="196"/>
      <c r="H90" s="197"/>
      <c r="I90" s="198"/>
      <c r="J90" s="263"/>
      <c r="K90" s="264"/>
      <c r="L90" s="265"/>
      <c r="M90" s="203"/>
      <c r="N90" s="72"/>
    </row>
    <row r="91" spans="1:14" ht="5.25" customHeight="1" x14ac:dyDescent="0.25">
      <c r="A91" s="173"/>
      <c r="B91" s="174"/>
      <c r="C91" s="175"/>
      <c r="D91" s="199"/>
      <c r="E91" s="200"/>
      <c r="F91" s="201"/>
      <c r="G91" s="199"/>
      <c r="H91" s="200"/>
      <c r="I91" s="201"/>
      <c r="J91" s="266"/>
      <c r="K91" s="267"/>
      <c r="L91" s="268"/>
      <c r="M91" s="204"/>
      <c r="N91" s="72"/>
    </row>
    <row r="92" spans="1:14" ht="10.5" customHeight="1" x14ac:dyDescent="0.25">
      <c r="A92" s="167" t="s">
        <v>123</v>
      </c>
      <c r="B92" s="168"/>
      <c r="C92" s="169"/>
      <c r="D92" s="193" t="s">
        <v>124</v>
      </c>
      <c r="E92" s="194"/>
      <c r="F92" s="195"/>
      <c r="G92" s="193" t="s">
        <v>125</v>
      </c>
      <c r="H92" s="194"/>
      <c r="I92" s="195"/>
      <c r="J92" s="260">
        <v>460630</v>
      </c>
      <c r="K92" s="261"/>
      <c r="L92" s="262"/>
      <c r="M92" s="202" t="s">
        <v>8</v>
      </c>
      <c r="N92" s="72"/>
    </row>
    <row r="93" spans="1:14" ht="10.5" customHeight="1" x14ac:dyDescent="0.25">
      <c r="A93" s="170"/>
      <c r="B93" s="171"/>
      <c r="C93" s="172"/>
      <c r="D93" s="196"/>
      <c r="E93" s="197"/>
      <c r="F93" s="198"/>
      <c r="G93" s="196"/>
      <c r="H93" s="197"/>
      <c r="I93" s="198"/>
      <c r="J93" s="263"/>
      <c r="K93" s="264"/>
      <c r="L93" s="265"/>
      <c r="M93" s="203"/>
      <c r="N93" s="72"/>
    </row>
    <row r="94" spans="1:14" ht="10.5" customHeight="1" x14ac:dyDescent="0.25">
      <c r="A94" s="170"/>
      <c r="B94" s="171"/>
      <c r="C94" s="172"/>
      <c r="D94" s="196"/>
      <c r="E94" s="197"/>
      <c r="F94" s="198"/>
      <c r="G94" s="196"/>
      <c r="H94" s="197"/>
      <c r="I94" s="198"/>
      <c r="J94" s="263"/>
      <c r="K94" s="264"/>
      <c r="L94" s="265"/>
      <c r="M94" s="203"/>
      <c r="N94" s="72"/>
    </row>
    <row r="95" spans="1:14" ht="8.25" customHeight="1" x14ac:dyDescent="0.25">
      <c r="A95" s="173"/>
      <c r="B95" s="174"/>
      <c r="C95" s="175"/>
      <c r="D95" s="199"/>
      <c r="E95" s="200"/>
      <c r="F95" s="201"/>
      <c r="G95" s="199"/>
      <c r="H95" s="200"/>
      <c r="I95" s="201"/>
      <c r="J95" s="266"/>
      <c r="K95" s="267"/>
      <c r="L95" s="268"/>
      <c r="M95" s="204"/>
      <c r="N95" s="72"/>
    </row>
    <row r="96" spans="1:14" ht="11.25" customHeight="1" x14ac:dyDescent="0.25">
      <c r="A96" s="167" t="s">
        <v>126</v>
      </c>
      <c r="B96" s="168"/>
      <c r="C96" s="169"/>
      <c r="D96" s="176" t="s">
        <v>127</v>
      </c>
      <c r="E96" s="177"/>
      <c r="F96" s="178"/>
      <c r="G96" s="176" t="s">
        <v>125</v>
      </c>
      <c r="H96" s="177"/>
      <c r="I96" s="178"/>
      <c r="J96" s="260">
        <v>700000</v>
      </c>
      <c r="K96" s="261"/>
      <c r="L96" s="262"/>
      <c r="M96" s="202" t="s">
        <v>120</v>
      </c>
      <c r="N96" s="72"/>
    </row>
    <row r="97" spans="1:14" ht="11.25" customHeight="1" x14ac:dyDescent="0.25">
      <c r="A97" s="170"/>
      <c r="B97" s="171"/>
      <c r="C97" s="172"/>
      <c r="D97" s="179"/>
      <c r="E97" s="180"/>
      <c r="F97" s="181"/>
      <c r="G97" s="179"/>
      <c r="H97" s="180"/>
      <c r="I97" s="181"/>
      <c r="J97" s="263"/>
      <c r="K97" s="264"/>
      <c r="L97" s="265"/>
      <c r="M97" s="203"/>
      <c r="N97" s="72"/>
    </row>
    <row r="98" spans="1:14" ht="11.25" customHeight="1" x14ac:dyDescent="0.25">
      <c r="A98" s="170"/>
      <c r="B98" s="171"/>
      <c r="C98" s="172"/>
      <c r="D98" s="179"/>
      <c r="E98" s="180"/>
      <c r="F98" s="181"/>
      <c r="G98" s="179"/>
      <c r="H98" s="180"/>
      <c r="I98" s="181"/>
      <c r="J98" s="263"/>
      <c r="K98" s="264"/>
      <c r="L98" s="265"/>
      <c r="M98" s="203"/>
      <c r="N98" s="72"/>
    </row>
    <row r="99" spans="1:14" ht="6.75" customHeight="1" x14ac:dyDescent="0.25">
      <c r="A99" s="173"/>
      <c r="B99" s="174"/>
      <c r="C99" s="175"/>
      <c r="D99" s="182"/>
      <c r="E99" s="183"/>
      <c r="F99" s="184"/>
      <c r="G99" s="182"/>
      <c r="H99" s="183"/>
      <c r="I99" s="184"/>
      <c r="J99" s="266"/>
      <c r="K99" s="267"/>
      <c r="L99" s="268"/>
      <c r="M99" s="204"/>
      <c r="N99" s="72"/>
    </row>
    <row r="100" spans="1:14" ht="7.5" customHeight="1" x14ac:dyDescent="0.25">
      <c r="A100" s="167" t="s">
        <v>23</v>
      </c>
      <c r="B100" s="168"/>
      <c r="C100" s="169"/>
      <c r="D100" s="193" t="s">
        <v>128</v>
      </c>
      <c r="E100" s="194"/>
      <c r="F100" s="195"/>
      <c r="G100" s="193" t="s">
        <v>129</v>
      </c>
      <c r="H100" s="194"/>
      <c r="I100" s="195"/>
      <c r="J100" s="271">
        <v>40500</v>
      </c>
      <c r="K100" s="272"/>
      <c r="L100" s="273"/>
      <c r="M100" s="202" t="s">
        <v>8</v>
      </c>
      <c r="N100" s="72"/>
    </row>
    <row r="101" spans="1:14" ht="7.5" customHeight="1" x14ac:dyDescent="0.25">
      <c r="A101" s="170"/>
      <c r="B101" s="171"/>
      <c r="C101" s="172"/>
      <c r="D101" s="196"/>
      <c r="E101" s="197"/>
      <c r="F101" s="198"/>
      <c r="G101" s="196"/>
      <c r="H101" s="197"/>
      <c r="I101" s="198"/>
      <c r="J101" s="274"/>
      <c r="K101" s="275"/>
      <c r="L101" s="276"/>
      <c r="M101" s="203"/>
      <c r="N101" s="72"/>
    </row>
    <row r="102" spans="1:14" ht="7.5" customHeight="1" x14ac:dyDescent="0.25">
      <c r="A102" s="170"/>
      <c r="B102" s="171"/>
      <c r="C102" s="172"/>
      <c r="D102" s="196"/>
      <c r="E102" s="197"/>
      <c r="F102" s="198"/>
      <c r="G102" s="196"/>
      <c r="H102" s="197"/>
      <c r="I102" s="198"/>
      <c r="J102" s="274"/>
      <c r="K102" s="275"/>
      <c r="L102" s="276"/>
      <c r="M102" s="203"/>
      <c r="N102" s="72"/>
    </row>
    <row r="103" spans="1:14" ht="5.25" customHeight="1" x14ac:dyDescent="0.25">
      <c r="A103" s="173"/>
      <c r="B103" s="174"/>
      <c r="C103" s="175"/>
      <c r="D103" s="199"/>
      <c r="E103" s="200"/>
      <c r="F103" s="201"/>
      <c r="G103" s="199"/>
      <c r="H103" s="200"/>
      <c r="I103" s="201"/>
      <c r="J103" s="277"/>
      <c r="K103" s="278"/>
      <c r="L103" s="279"/>
      <c r="M103" s="204"/>
      <c r="N103" s="72"/>
    </row>
    <row r="104" spans="1:14" ht="12" customHeight="1" x14ac:dyDescent="0.25">
      <c r="A104" s="167" t="s">
        <v>130</v>
      </c>
      <c r="B104" s="168"/>
      <c r="C104" s="169"/>
      <c r="D104" s="176" t="s">
        <v>131</v>
      </c>
      <c r="E104" s="177"/>
      <c r="F104" s="178"/>
      <c r="G104" s="176" t="s">
        <v>132</v>
      </c>
      <c r="H104" s="177"/>
      <c r="I104" s="178"/>
      <c r="J104" s="260">
        <v>100000</v>
      </c>
      <c r="K104" s="261"/>
      <c r="L104" s="262"/>
      <c r="M104" s="202" t="s">
        <v>8</v>
      </c>
      <c r="N104" s="72"/>
    </row>
    <row r="105" spans="1:14" ht="12" customHeight="1" x14ac:dyDescent="0.25">
      <c r="A105" s="170"/>
      <c r="B105" s="171"/>
      <c r="C105" s="172"/>
      <c r="D105" s="179"/>
      <c r="E105" s="180"/>
      <c r="F105" s="181"/>
      <c r="G105" s="179"/>
      <c r="H105" s="180"/>
      <c r="I105" s="181"/>
      <c r="J105" s="263"/>
      <c r="K105" s="264"/>
      <c r="L105" s="265"/>
      <c r="M105" s="203"/>
      <c r="N105" s="72"/>
    </row>
    <row r="106" spans="1:14" ht="12" customHeight="1" x14ac:dyDescent="0.25">
      <c r="A106" s="170"/>
      <c r="B106" s="171"/>
      <c r="C106" s="172"/>
      <c r="D106" s="179"/>
      <c r="E106" s="180"/>
      <c r="F106" s="181"/>
      <c r="G106" s="179"/>
      <c r="H106" s="180"/>
      <c r="I106" s="181"/>
      <c r="J106" s="263"/>
      <c r="K106" s="264"/>
      <c r="L106" s="265"/>
      <c r="M106" s="203"/>
      <c r="N106" s="323" t="s">
        <v>31</v>
      </c>
    </row>
    <row r="107" spans="1:14" ht="6.75" customHeight="1" x14ac:dyDescent="0.25">
      <c r="A107" s="173"/>
      <c r="B107" s="174"/>
      <c r="C107" s="175"/>
      <c r="D107" s="182"/>
      <c r="E107" s="183"/>
      <c r="F107" s="184"/>
      <c r="G107" s="182"/>
      <c r="H107" s="183"/>
      <c r="I107" s="184"/>
      <c r="J107" s="266"/>
      <c r="K107" s="267"/>
      <c r="L107" s="268"/>
      <c r="M107" s="204"/>
      <c r="N107" s="323"/>
    </row>
    <row r="108" spans="1:14" ht="16.5" thickBot="1" x14ac:dyDescent="0.3">
      <c r="A108" s="314" t="s">
        <v>10</v>
      </c>
      <c r="B108" s="315"/>
      <c r="C108" s="315"/>
      <c r="D108" s="315"/>
      <c r="E108" s="315"/>
      <c r="F108" s="316"/>
      <c r="G108" s="317" t="s">
        <v>24</v>
      </c>
      <c r="H108" s="318"/>
      <c r="I108" s="319"/>
      <c r="J108" s="320">
        <f>SUM(J60:J107)</f>
        <v>34865364</v>
      </c>
      <c r="K108" s="321"/>
      <c r="L108" s="322"/>
      <c r="M108" s="115"/>
      <c r="N108" s="323"/>
    </row>
    <row r="109" spans="1:14" ht="7.5" customHeight="1" thickBot="1" x14ac:dyDescent="0.3">
      <c r="N109" s="323"/>
    </row>
    <row r="110" spans="1:14" ht="15.75" thickBot="1" x14ac:dyDescent="0.3">
      <c r="A110" s="14"/>
      <c r="B110" s="15" t="s">
        <v>135</v>
      </c>
      <c r="C110" s="15"/>
      <c r="D110" s="15"/>
      <c r="E110" s="15"/>
      <c r="F110" s="15"/>
      <c r="G110" s="15"/>
      <c r="H110" s="15"/>
      <c r="I110" s="15"/>
      <c r="J110" s="324">
        <f>+J108+J55</f>
        <v>227821116</v>
      </c>
      <c r="K110" s="324"/>
      <c r="L110" s="325"/>
      <c r="N110" s="323"/>
    </row>
  </sheetData>
  <mergeCells count="136">
    <mergeCell ref="A108:F108"/>
    <mergeCell ref="G108:I108"/>
    <mergeCell ref="J108:L108"/>
    <mergeCell ref="N106:N110"/>
    <mergeCell ref="A100:C103"/>
    <mergeCell ref="D100:F103"/>
    <mergeCell ref="G100:I103"/>
    <mergeCell ref="J100:L103"/>
    <mergeCell ref="M100:M103"/>
    <mergeCell ref="A104:C107"/>
    <mergeCell ref="D104:F107"/>
    <mergeCell ref="G104:I107"/>
    <mergeCell ref="J104:L107"/>
    <mergeCell ref="M104:M107"/>
    <mergeCell ref="J110:L110"/>
    <mergeCell ref="A58:M59"/>
    <mergeCell ref="J55:L55"/>
    <mergeCell ref="A60:C63"/>
    <mergeCell ref="D60:F63"/>
    <mergeCell ref="G60:I63"/>
    <mergeCell ref="A64:C67"/>
    <mergeCell ref="D64:F67"/>
    <mergeCell ref="G64:I67"/>
    <mergeCell ref="A68:C71"/>
    <mergeCell ref="D68:F71"/>
    <mergeCell ref="G68:I71"/>
    <mergeCell ref="J68:L71"/>
    <mergeCell ref="M68:M71"/>
    <mergeCell ref="J64:L67"/>
    <mergeCell ref="M64:M67"/>
    <mergeCell ref="J60:L63"/>
    <mergeCell ref="M60:M63"/>
    <mergeCell ref="A56:E56"/>
    <mergeCell ref="A88:C91"/>
    <mergeCell ref="D88:F91"/>
    <mergeCell ref="G88:I91"/>
    <mergeCell ref="J88:L91"/>
    <mergeCell ref="M88:M91"/>
    <mergeCell ref="A84:C87"/>
    <mergeCell ref="D84:F87"/>
    <mergeCell ref="G84:I87"/>
    <mergeCell ref="J84:L87"/>
    <mergeCell ref="M84:M87"/>
    <mergeCell ref="A92:C95"/>
    <mergeCell ref="D92:F95"/>
    <mergeCell ref="G92:I95"/>
    <mergeCell ref="J92:L95"/>
    <mergeCell ref="M92:M95"/>
    <mergeCell ref="A96:C99"/>
    <mergeCell ref="D96:F99"/>
    <mergeCell ref="G96:I99"/>
    <mergeCell ref="J96:L99"/>
    <mergeCell ref="M96:M99"/>
    <mergeCell ref="J80:L83"/>
    <mergeCell ref="M80:M83"/>
    <mergeCell ref="A76:C79"/>
    <mergeCell ref="D76:F79"/>
    <mergeCell ref="G76:I79"/>
    <mergeCell ref="J76:L79"/>
    <mergeCell ref="M76:M79"/>
    <mergeCell ref="D72:F75"/>
    <mergeCell ref="G72:I75"/>
    <mergeCell ref="J72:L75"/>
    <mergeCell ref="M72:M75"/>
    <mergeCell ref="A72:C75"/>
    <mergeCell ref="A80:C83"/>
    <mergeCell ref="D80:F83"/>
    <mergeCell ref="G80:I83"/>
    <mergeCell ref="A11:C14"/>
    <mergeCell ref="D11:F14"/>
    <mergeCell ref="G11:I14"/>
    <mergeCell ref="J11:L14"/>
    <mergeCell ref="M11:M14"/>
    <mergeCell ref="J23:L26"/>
    <mergeCell ref="M23:M26"/>
    <mergeCell ref="A15:C18"/>
    <mergeCell ref="D15:F18"/>
    <mergeCell ref="G15:I18"/>
    <mergeCell ref="J15:L18"/>
    <mergeCell ref="M15:M18"/>
    <mergeCell ref="A19:C22"/>
    <mergeCell ref="D19:F22"/>
    <mergeCell ref="G19:I22"/>
    <mergeCell ref="A31:C34"/>
    <mergeCell ref="D31:F34"/>
    <mergeCell ref="G31:I34"/>
    <mergeCell ref="J31:L34"/>
    <mergeCell ref="M31:M34"/>
    <mergeCell ref="A35:C38"/>
    <mergeCell ref="D35:F38"/>
    <mergeCell ref="G35:I38"/>
    <mergeCell ref="J35:L38"/>
    <mergeCell ref="M35:M38"/>
    <mergeCell ref="A39:C42"/>
    <mergeCell ref="D39:F42"/>
    <mergeCell ref="G39:I42"/>
    <mergeCell ref="J39:L42"/>
    <mergeCell ref="M39:M42"/>
    <mergeCell ref="D7:F8"/>
    <mergeCell ref="G7:I8"/>
    <mergeCell ref="A1:M2"/>
    <mergeCell ref="A3:M4"/>
    <mergeCell ref="A5:C8"/>
    <mergeCell ref="D5:I6"/>
    <mergeCell ref="J5:L8"/>
    <mergeCell ref="M5:M8"/>
    <mergeCell ref="J19:L22"/>
    <mergeCell ref="M19:M22"/>
    <mergeCell ref="A27:C30"/>
    <mergeCell ref="D27:F30"/>
    <mergeCell ref="G27:I30"/>
    <mergeCell ref="J27:L30"/>
    <mergeCell ref="M27:M30"/>
    <mergeCell ref="A23:C26"/>
    <mergeCell ref="D23:F26"/>
    <mergeCell ref="G23:I26"/>
    <mergeCell ref="A10:M10"/>
    <mergeCell ref="D51:F54"/>
    <mergeCell ref="A51:C54"/>
    <mergeCell ref="M51:M54"/>
    <mergeCell ref="J51:L54"/>
    <mergeCell ref="G51:I54"/>
    <mergeCell ref="N54:N56"/>
    <mergeCell ref="A55:F55"/>
    <mergeCell ref="G55:I55"/>
    <mergeCell ref="N43:N46"/>
    <mergeCell ref="A47:C50"/>
    <mergeCell ref="D47:F50"/>
    <mergeCell ref="G47:I50"/>
    <mergeCell ref="J47:L50"/>
    <mergeCell ref="M47:M50"/>
    <mergeCell ref="A43:C46"/>
    <mergeCell ref="D43:F46"/>
    <mergeCell ref="G43:I46"/>
    <mergeCell ref="J43:L46"/>
    <mergeCell ref="M43:M46"/>
  </mergeCells>
  <pageMargins left="0.48" right="0.37" top="0.43307086614173229" bottom="0.47244094488188981" header="0.31496062992125984" footer="0.31496062992125984"/>
  <pageSetup paperSize="184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6"/>
  <sheetViews>
    <sheetView zoomScale="90" zoomScaleNormal="90" workbookViewId="0">
      <selection sqref="A1:H1"/>
    </sheetView>
  </sheetViews>
  <sheetFormatPr defaultColWidth="11.42578125" defaultRowHeight="15" x14ac:dyDescent="0.25"/>
  <cols>
    <col min="1" max="1" width="5.28515625" customWidth="1"/>
    <col min="2" max="2" width="27.140625" customWidth="1"/>
    <col min="3" max="3" width="50" customWidth="1"/>
    <col min="4" max="4" width="13.28515625" customWidth="1"/>
    <col min="5" max="5" width="16.85546875" customWidth="1"/>
    <col min="6" max="6" width="12.5703125" customWidth="1"/>
    <col min="7" max="7" width="12.7109375" customWidth="1"/>
    <col min="8" max="8" width="11.85546875" customWidth="1"/>
    <col min="9" max="9" width="4.5703125" style="20" customWidth="1"/>
  </cols>
  <sheetData>
    <row r="1" spans="1:10" ht="24" customHeight="1" x14ac:dyDescent="0.25">
      <c r="A1" s="362" t="s">
        <v>0</v>
      </c>
      <c r="B1" s="362"/>
      <c r="C1" s="362"/>
      <c r="D1" s="362"/>
      <c r="E1" s="362"/>
      <c r="F1" s="362"/>
      <c r="G1" s="362"/>
      <c r="H1" s="362"/>
    </row>
    <row r="2" spans="1:10" ht="24" customHeight="1" x14ac:dyDescent="0.25">
      <c r="A2" s="221" t="str">
        <f>'II Serv Com.'!$A$3</f>
        <v>PLAN ANUAL OPERATIVO  PROYECTO PRESUPUESTO CONSOLIDADO ORDINARIO   2016</v>
      </c>
      <c r="B2" s="221"/>
      <c r="C2" s="221"/>
      <c r="D2" s="221"/>
      <c r="E2" s="221"/>
      <c r="F2" s="221"/>
      <c r="G2" s="221"/>
      <c r="H2" s="221"/>
    </row>
    <row r="3" spans="1:10" ht="24" customHeight="1" x14ac:dyDescent="0.25">
      <c r="A3" s="224" t="s">
        <v>178</v>
      </c>
      <c r="B3" s="224"/>
      <c r="C3" s="224"/>
      <c r="D3" s="224"/>
      <c r="E3" s="224"/>
      <c r="F3" s="224"/>
      <c r="G3" s="224"/>
      <c r="H3" s="224"/>
    </row>
    <row r="4" spans="1:10" ht="7.5" customHeight="1" thickBot="1" x14ac:dyDescent="0.3">
      <c r="A4" s="6"/>
      <c r="B4" s="31"/>
      <c r="C4" s="31"/>
      <c r="D4" s="31"/>
      <c r="E4" s="31"/>
      <c r="F4" s="31"/>
      <c r="G4" s="31"/>
      <c r="H4" s="31"/>
    </row>
    <row r="5" spans="1:10" x14ac:dyDescent="0.25">
      <c r="A5" s="385"/>
      <c r="B5" s="339" t="s">
        <v>1</v>
      </c>
      <c r="C5" s="67" t="s">
        <v>2</v>
      </c>
      <c r="D5" s="365" t="s">
        <v>7</v>
      </c>
      <c r="E5" s="339" t="s">
        <v>3</v>
      </c>
      <c r="F5" s="339" t="s">
        <v>4</v>
      </c>
      <c r="G5" s="339" t="s">
        <v>5</v>
      </c>
      <c r="H5" s="363" t="s">
        <v>54</v>
      </c>
    </row>
    <row r="6" spans="1:10" ht="24.75" customHeight="1" thickBot="1" x14ac:dyDescent="0.3">
      <c r="A6" s="386"/>
      <c r="B6" s="370"/>
      <c r="C6" s="66" t="s">
        <v>6</v>
      </c>
      <c r="D6" s="366"/>
      <c r="E6" s="370"/>
      <c r="F6" s="370"/>
      <c r="G6" s="370"/>
      <c r="H6" s="364"/>
    </row>
    <row r="7" spans="1:10" ht="14.25" customHeight="1" thickBot="1" x14ac:dyDescent="0.3">
      <c r="A7" s="68"/>
      <c r="B7" s="69"/>
      <c r="C7" s="70"/>
      <c r="D7" s="71"/>
      <c r="E7" s="69"/>
      <c r="F7" s="69"/>
      <c r="G7" s="69"/>
      <c r="H7" s="69"/>
    </row>
    <row r="8" spans="1:10" ht="52.5" customHeight="1" x14ac:dyDescent="0.25">
      <c r="A8" s="367" t="s">
        <v>87</v>
      </c>
      <c r="B8" s="40" t="s">
        <v>55</v>
      </c>
      <c r="C8" s="41" t="s">
        <v>165</v>
      </c>
      <c r="D8" s="42" t="s">
        <v>164</v>
      </c>
      <c r="E8" s="43">
        <v>85555000</v>
      </c>
      <c r="F8" s="41" t="s">
        <v>56</v>
      </c>
      <c r="G8" s="41" t="s">
        <v>35</v>
      </c>
      <c r="H8" s="44" t="s">
        <v>57</v>
      </c>
    </row>
    <row r="9" spans="1:10" ht="72" customHeight="1" x14ac:dyDescent="0.25">
      <c r="A9" s="368"/>
      <c r="B9" s="33" t="s">
        <v>36</v>
      </c>
      <c r="C9" s="34" t="s">
        <v>58</v>
      </c>
      <c r="D9" s="32" t="s">
        <v>164</v>
      </c>
      <c r="E9" s="35">
        <v>20400000</v>
      </c>
      <c r="F9" s="34" t="s">
        <v>56</v>
      </c>
      <c r="G9" s="34" t="s">
        <v>35</v>
      </c>
      <c r="H9" s="45" t="s">
        <v>57</v>
      </c>
    </row>
    <row r="10" spans="1:10" ht="42.75" customHeight="1" x14ac:dyDescent="0.25">
      <c r="A10" s="368"/>
      <c r="B10" s="33" t="s">
        <v>37</v>
      </c>
      <c r="C10" s="34" t="s">
        <v>59</v>
      </c>
      <c r="D10" s="32" t="s">
        <v>164</v>
      </c>
      <c r="E10" s="35">
        <v>1900000</v>
      </c>
      <c r="F10" s="34" t="s">
        <v>56</v>
      </c>
      <c r="G10" s="34" t="s">
        <v>35</v>
      </c>
      <c r="H10" s="45" t="s">
        <v>57</v>
      </c>
    </row>
    <row r="11" spans="1:10" ht="37.5" customHeight="1" thickBot="1" x14ac:dyDescent="0.3">
      <c r="A11" s="369"/>
      <c r="B11" s="46" t="s">
        <v>60</v>
      </c>
      <c r="C11" s="47" t="s">
        <v>61</v>
      </c>
      <c r="D11" s="48" t="s">
        <v>164</v>
      </c>
      <c r="E11" s="49">
        <v>450000</v>
      </c>
      <c r="F11" s="47" t="s">
        <v>56</v>
      </c>
      <c r="G11" s="47" t="s">
        <v>35</v>
      </c>
      <c r="H11" s="50" t="s">
        <v>57</v>
      </c>
      <c r="J11" s="10"/>
    </row>
    <row r="12" spans="1:10" ht="9" customHeight="1" thickBot="1" x14ac:dyDescent="0.3">
      <c r="A12" s="59"/>
      <c r="B12" s="60"/>
      <c r="C12" s="61"/>
      <c r="D12" s="62"/>
      <c r="E12" s="63"/>
      <c r="F12" s="64"/>
      <c r="G12" s="64"/>
      <c r="H12" s="65"/>
    </row>
    <row r="13" spans="1:10" ht="37.5" customHeight="1" thickBot="1" x14ac:dyDescent="0.3">
      <c r="A13" s="56"/>
      <c r="B13" s="51" t="s">
        <v>62</v>
      </c>
      <c r="C13" s="52" t="s">
        <v>166</v>
      </c>
      <c r="D13" s="53" t="s">
        <v>63</v>
      </c>
      <c r="E13" s="54">
        <v>11345000</v>
      </c>
      <c r="F13" s="52" t="s">
        <v>56</v>
      </c>
      <c r="G13" s="52" t="s">
        <v>35</v>
      </c>
      <c r="H13" s="55" t="s">
        <v>57</v>
      </c>
    </row>
    <row r="14" spans="1:10" ht="54" customHeight="1" x14ac:dyDescent="0.25">
      <c r="A14" s="332" t="s">
        <v>64</v>
      </c>
      <c r="B14" s="40" t="s">
        <v>65</v>
      </c>
      <c r="C14" s="41" t="s">
        <v>167</v>
      </c>
      <c r="D14" s="42" t="s">
        <v>66</v>
      </c>
      <c r="E14" s="43">
        <v>13000000</v>
      </c>
      <c r="F14" s="41" t="s">
        <v>67</v>
      </c>
      <c r="G14" s="41" t="s">
        <v>39</v>
      </c>
      <c r="H14" s="44" t="s">
        <v>57</v>
      </c>
    </row>
    <row r="15" spans="1:10" ht="57" customHeight="1" x14ac:dyDescent="0.25">
      <c r="A15" s="333"/>
      <c r="B15" s="33" t="s">
        <v>168</v>
      </c>
      <c r="C15" s="34" t="s">
        <v>170</v>
      </c>
      <c r="D15" s="32" t="s">
        <v>169</v>
      </c>
      <c r="E15" s="35">
        <v>20600000</v>
      </c>
      <c r="F15" s="34" t="s">
        <v>38</v>
      </c>
      <c r="G15" s="34" t="s">
        <v>39</v>
      </c>
      <c r="H15" s="45" t="s">
        <v>57</v>
      </c>
    </row>
    <row r="16" spans="1:10" ht="55.5" customHeight="1" x14ac:dyDescent="0.25">
      <c r="A16" s="333"/>
      <c r="B16" s="33" t="s">
        <v>171</v>
      </c>
      <c r="C16" s="34" t="s">
        <v>172</v>
      </c>
      <c r="D16" s="32" t="s">
        <v>173</v>
      </c>
      <c r="E16" s="35">
        <v>6500000</v>
      </c>
      <c r="F16" s="34" t="s">
        <v>38</v>
      </c>
      <c r="G16" s="34" t="s">
        <v>39</v>
      </c>
      <c r="H16" s="45" t="s">
        <v>57</v>
      </c>
    </row>
    <row r="17" spans="1:9" ht="48" customHeight="1" thickBot="1" x14ac:dyDescent="0.3">
      <c r="A17" s="333"/>
      <c r="B17" s="134" t="s">
        <v>174</v>
      </c>
      <c r="C17" s="135" t="s">
        <v>175</v>
      </c>
      <c r="D17" s="27" t="s">
        <v>176</v>
      </c>
      <c r="E17" s="92">
        <v>550000</v>
      </c>
      <c r="F17" s="135" t="s">
        <v>144</v>
      </c>
      <c r="G17" s="135" t="s">
        <v>40</v>
      </c>
      <c r="H17" s="136" t="s">
        <v>57</v>
      </c>
      <c r="I17" s="94" t="s">
        <v>52</v>
      </c>
    </row>
    <row r="18" spans="1:9" ht="65.25" customHeight="1" thickBot="1" x14ac:dyDescent="0.3">
      <c r="A18" s="141"/>
      <c r="B18" s="142"/>
      <c r="C18" s="143"/>
      <c r="D18" s="144"/>
      <c r="E18" s="128"/>
      <c r="F18" s="143"/>
      <c r="G18" s="143"/>
      <c r="H18" s="145"/>
    </row>
    <row r="19" spans="1:9" ht="43.5" customHeight="1" x14ac:dyDescent="0.25">
      <c r="A19" s="326" t="s">
        <v>69</v>
      </c>
      <c r="B19" s="137" t="s">
        <v>70</v>
      </c>
      <c r="C19" s="138" t="s">
        <v>71</v>
      </c>
      <c r="D19" s="139" t="s">
        <v>66</v>
      </c>
      <c r="E19" s="91">
        <v>13000000</v>
      </c>
      <c r="F19" s="138" t="s">
        <v>67</v>
      </c>
      <c r="G19" s="138" t="s">
        <v>72</v>
      </c>
      <c r="H19" s="140" t="s">
        <v>57</v>
      </c>
    </row>
    <row r="20" spans="1:9" ht="43.5" customHeight="1" x14ac:dyDescent="0.25">
      <c r="A20" s="327"/>
      <c r="B20" s="39" t="s">
        <v>179</v>
      </c>
      <c r="C20" s="38" t="s">
        <v>180</v>
      </c>
      <c r="D20" s="36" t="s">
        <v>75</v>
      </c>
      <c r="E20" s="37">
        <v>9500000</v>
      </c>
      <c r="F20" s="38" t="s">
        <v>76</v>
      </c>
      <c r="G20" s="38" t="s">
        <v>40</v>
      </c>
      <c r="H20" s="45" t="s">
        <v>57</v>
      </c>
    </row>
    <row r="21" spans="1:9" ht="51" customHeight="1" x14ac:dyDescent="0.25">
      <c r="A21" s="327"/>
      <c r="B21" s="39" t="s">
        <v>181</v>
      </c>
      <c r="C21" s="38" t="s">
        <v>182</v>
      </c>
      <c r="D21" s="36" t="s">
        <v>183</v>
      </c>
      <c r="E21" s="37">
        <v>15500000</v>
      </c>
      <c r="F21" s="38" t="s">
        <v>76</v>
      </c>
      <c r="G21" s="38" t="s">
        <v>39</v>
      </c>
      <c r="H21" s="45" t="s">
        <v>57</v>
      </c>
    </row>
    <row r="22" spans="1:9" ht="38.25" customHeight="1" thickBot="1" x14ac:dyDescent="0.3">
      <c r="A22" s="328"/>
      <c r="B22" s="46" t="s">
        <v>184</v>
      </c>
      <c r="C22" s="47" t="s">
        <v>175</v>
      </c>
      <c r="D22" s="48" t="s">
        <v>185</v>
      </c>
      <c r="E22" s="49">
        <v>325000</v>
      </c>
      <c r="F22" s="47" t="s">
        <v>144</v>
      </c>
      <c r="G22" s="47" t="s">
        <v>40</v>
      </c>
      <c r="H22" s="50" t="s">
        <v>57</v>
      </c>
      <c r="I22" s="30"/>
    </row>
    <row r="23" spans="1:9" ht="38.25" x14ac:dyDescent="0.25">
      <c r="A23" s="329" t="s">
        <v>78</v>
      </c>
      <c r="B23" s="40" t="s">
        <v>79</v>
      </c>
      <c r="C23" s="41" t="s">
        <v>80</v>
      </c>
      <c r="D23" s="42" t="s">
        <v>66</v>
      </c>
      <c r="E23" s="43">
        <v>13000000</v>
      </c>
      <c r="F23" s="41" t="s">
        <v>67</v>
      </c>
      <c r="G23" s="41" t="s">
        <v>40</v>
      </c>
      <c r="H23" s="44" t="s">
        <v>57</v>
      </c>
      <c r="I23" s="30"/>
    </row>
    <row r="24" spans="1:9" ht="39" customHeight="1" x14ac:dyDescent="0.25">
      <c r="A24" s="330"/>
      <c r="B24" s="39" t="s">
        <v>82</v>
      </c>
      <c r="C24" s="38" t="s">
        <v>186</v>
      </c>
      <c r="D24" s="36" t="s">
        <v>187</v>
      </c>
      <c r="E24" s="37">
        <v>19200000</v>
      </c>
      <c r="F24" s="38" t="s">
        <v>76</v>
      </c>
      <c r="G24" s="38" t="s">
        <v>39</v>
      </c>
      <c r="H24" s="45" t="s">
        <v>57</v>
      </c>
      <c r="I24" s="30"/>
    </row>
    <row r="25" spans="1:9" ht="54" customHeight="1" x14ac:dyDescent="0.25">
      <c r="A25" s="330"/>
      <c r="B25" s="39" t="s">
        <v>189</v>
      </c>
      <c r="C25" s="38" t="s">
        <v>188</v>
      </c>
      <c r="D25" s="36" t="s">
        <v>51</v>
      </c>
      <c r="E25" s="37">
        <v>8000000</v>
      </c>
      <c r="F25" s="38" t="s">
        <v>76</v>
      </c>
      <c r="G25" s="38" t="s">
        <v>39</v>
      </c>
      <c r="H25" s="45" t="s">
        <v>57</v>
      </c>
      <c r="I25" s="30"/>
    </row>
    <row r="26" spans="1:9" ht="48" customHeight="1" thickBot="1" x14ac:dyDescent="0.3">
      <c r="A26" s="331"/>
      <c r="B26" s="46" t="s">
        <v>190</v>
      </c>
      <c r="C26" s="47" t="s">
        <v>175</v>
      </c>
      <c r="D26" s="48" t="s">
        <v>191</v>
      </c>
      <c r="E26" s="49">
        <v>325000</v>
      </c>
      <c r="F26" s="47" t="s">
        <v>144</v>
      </c>
      <c r="G26" s="47" t="s">
        <v>40</v>
      </c>
      <c r="H26" s="50" t="s">
        <v>57</v>
      </c>
      <c r="I26" s="30"/>
    </row>
    <row r="27" spans="1:9" ht="64.5" customHeight="1" thickBot="1" x14ac:dyDescent="0.3">
      <c r="A27" s="79"/>
      <c r="B27" s="80" t="s">
        <v>83</v>
      </c>
      <c r="C27" s="81" t="s">
        <v>192</v>
      </c>
      <c r="D27" s="82">
        <v>7</v>
      </c>
      <c r="E27" s="83">
        <v>4100000</v>
      </c>
      <c r="F27" s="84" t="s">
        <v>56</v>
      </c>
      <c r="G27" s="84" t="s">
        <v>35</v>
      </c>
      <c r="H27" s="85" t="s">
        <v>57</v>
      </c>
    </row>
    <row r="28" spans="1:9" ht="39" thickBot="1" x14ac:dyDescent="0.3">
      <c r="A28" s="79"/>
      <c r="B28" s="80" t="s">
        <v>84</v>
      </c>
      <c r="C28" s="84" t="s">
        <v>193</v>
      </c>
      <c r="D28" s="82" t="s">
        <v>85</v>
      </c>
      <c r="E28" s="83">
        <v>4250000</v>
      </c>
      <c r="F28" s="84" t="s">
        <v>56</v>
      </c>
      <c r="G28" s="84" t="s">
        <v>35</v>
      </c>
      <c r="H28" s="85" t="s">
        <v>57</v>
      </c>
    </row>
    <row r="29" spans="1:9" ht="37.5" customHeight="1" thickBot="1" x14ac:dyDescent="0.3">
      <c r="A29" s="79"/>
      <c r="B29" s="82" t="s">
        <v>49</v>
      </c>
      <c r="C29" s="84" t="s">
        <v>194</v>
      </c>
      <c r="D29" s="82">
        <v>1</v>
      </c>
      <c r="E29" s="83">
        <v>59500000</v>
      </c>
      <c r="F29" s="84" t="s">
        <v>56</v>
      </c>
      <c r="G29" s="84" t="s">
        <v>35</v>
      </c>
      <c r="H29" s="85" t="s">
        <v>57</v>
      </c>
    </row>
    <row r="30" spans="1:9" ht="34.5" customHeight="1" thickBot="1" x14ac:dyDescent="0.3">
      <c r="A30" s="86"/>
      <c r="B30" s="334" t="s">
        <v>195</v>
      </c>
      <c r="C30" s="335"/>
      <c r="D30" s="336"/>
      <c r="E30" s="87">
        <f>SUM(E8:E29)</f>
        <v>307000000</v>
      </c>
      <c r="F30" s="337" t="s">
        <v>86</v>
      </c>
      <c r="G30" s="337"/>
      <c r="H30" s="338"/>
      <c r="I30" s="94" t="s">
        <v>53</v>
      </c>
    </row>
    <row r="31" spans="1:9" ht="15.75" thickBot="1" x14ac:dyDescent="0.3"/>
    <row r="32" spans="1:9" ht="75.75" customHeight="1" thickBot="1" x14ac:dyDescent="0.3">
      <c r="A32" s="98" t="s">
        <v>69</v>
      </c>
      <c r="B32" s="80" t="s">
        <v>73</v>
      </c>
      <c r="C32" s="84" t="s">
        <v>74</v>
      </c>
      <c r="D32" s="82" t="s">
        <v>75</v>
      </c>
      <c r="E32" s="83">
        <v>35000000</v>
      </c>
      <c r="F32" s="84" t="s">
        <v>76</v>
      </c>
      <c r="G32" s="84" t="s">
        <v>40</v>
      </c>
      <c r="H32" s="88" t="s">
        <v>77</v>
      </c>
    </row>
    <row r="33" spans="1:8" ht="75.75" customHeight="1" thickBot="1" x14ac:dyDescent="0.3">
      <c r="A33" s="98" t="s">
        <v>64</v>
      </c>
      <c r="B33" s="116" t="s">
        <v>217</v>
      </c>
      <c r="C33" s="81" t="s">
        <v>218</v>
      </c>
      <c r="D33" s="117" t="s">
        <v>219</v>
      </c>
      <c r="E33" s="118">
        <v>16000000</v>
      </c>
      <c r="F33" s="81" t="s">
        <v>38</v>
      </c>
      <c r="G33" s="84" t="s">
        <v>39</v>
      </c>
      <c r="H33" s="85" t="s">
        <v>88</v>
      </c>
    </row>
    <row r="34" spans="1:8" ht="18" customHeight="1" thickBot="1" x14ac:dyDescent="0.3">
      <c r="A34" s="89"/>
      <c r="B34" s="89"/>
      <c r="C34" s="89"/>
      <c r="D34" s="89"/>
      <c r="E34" s="89"/>
      <c r="F34" s="89"/>
      <c r="G34" s="89"/>
      <c r="H34" s="90"/>
    </row>
    <row r="35" spans="1:8" ht="20.25" customHeight="1" x14ac:dyDescent="0.25">
      <c r="A35" s="99"/>
      <c r="B35" s="100"/>
      <c r="C35" s="343" t="s">
        <v>213</v>
      </c>
      <c r="D35" s="344"/>
      <c r="E35" s="371">
        <f>+E32+E30+E33</f>
        <v>358000000</v>
      </c>
      <c r="F35" s="374" t="s">
        <v>212</v>
      </c>
      <c r="G35" s="375"/>
      <c r="H35" s="376"/>
    </row>
    <row r="36" spans="1:8" ht="20.25" customHeight="1" x14ac:dyDescent="0.25">
      <c r="A36" s="101"/>
      <c r="B36" s="89"/>
      <c r="C36" s="345"/>
      <c r="D36" s="346"/>
      <c r="E36" s="372"/>
      <c r="F36" s="377"/>
      <c r="G36" s="378"/>
      <c r="H36" s="379"/>
    </row>
    <row r="37" spans="1:8" ht="18" customHeight="1" thickBot="1" x14ac:dyDescent="0.3">
      <c r="A37" s="102"/>
      <c r="B37" s="103"/>
      <c r="C37" s="347"/>
      <c r="D37" s="348"/>
      <c r="E37" s="373"/>
      <c r="F37" s="380"/>
      <c r="G37" s="381"/>
      <c r="H37" s="382"/>
    </row>
    <row r="38" spans="1:8" s="89" customFormat="1" ht="20.25" customHeight="1" x14ac:dyDescent="0.2"/>
    <row r="39" spans="1:8" ht="20.25" customHeight="1" x14ac:dyDescent="0.25">
      <c r="A39" s="89" t="s">
        <v>177</v>
      </c>
      <c r="B39" s="89"/>
      <c r="C39" s="89"/>
      <c r="D39" s="89"/>
      <c r="E39" s="89"/>
      <c r="F39" s="89"/>
      <c r="G39" s="89"/>
      <c r="H39" s="90"/>
    </row>
    <row r="40" spans="1:8" ht="24" customHeight="1" thickBot="1" x14ac:dyDescent="0.3">
      <c r="A40" s="89"/>
      <c r="B40" s="89"/>
      <c r="C40" s="89"/>
      <c r="D40" s="89"/>
      <c r="E40" s="89"/>
      <c r="F40" s="89"/>
      <c r="G40" s="89"/>
      <c r="H40" s="58"/>
    </row>
    <row r="41" spans="1:8" ht="15" customHeight="1" x14ac:dyDescent="0.25">
      <c r="A41" s="329" t="s">
        <v>69</v>
      </c>
      <c r="B41" s="339" t="s">
        <v>136</v>
      </c>
      <c r="C41" s="339" t="s">
        <v>2</v>
      </c>
      <c r="D41" s="339" t="s">
        <v>7</v>
      </c>
      <c r="E41" s="339" t="s">
        <v>3</v>
      </c>
      <c r="F41" s="339" t="s">
        <v>4</v>
      </c>
      <c r="G41" s="339" t="s">
        <v>5</v>
      </c>
      <c r="H41" s="363" t="s">
        <v>54</v>
      </c>
    </row>
    <row r="42" spans="1:8" x14ac:dyDescent="0.25">
      <c r="A42" s="330"/>
      <c r="B42" s="340"/>
      <c r="C42" s="340"/>
      <c r="D42" s="340"/>
      <c r="E42" s="340"/>
      <c r="F42" s="340"/>
      <c r="G42" s="340"/>
      <c r="H42" s="361"/>
    </row>
    <row r="43" spans="1:8" x14ac:dyDescent="0.25">
      <c r="A43" s="330"/>
      <c r="B43" s="340"/>
      <c r="C43" s="387" t="s">
        <v>6</v>
      </c>
      <c r="D43" s="340"/>
      <c r="E43" s="340"/>
      <c r="F43" s="340"/>
      <c r="G43" s="340"/>
      <c r="H43" s="361"/>
    </row>
    <row r="44" spans="1:8" x14ac:dyDescent="0.25">
      <c r="A44" s="330"/>
      <c r="B44" s="340"/>
      <c r="C44" s="387"/>
      <c r="D44" s="340"/>
      <c r="E44" s="340"/>
      <c r="F44" s="340"/>
      <c r="G44" s="340"/>
      <c r="H44" s="361"/>
    </row>
    <row r="45" spans="1:8" ht="15" customHeight="1" x14ac:dyDescent="0.25">
      <c r="A45" s="330"/>
      <c r="B45" s="342" t="s">
        <v>137</v>
      </c>
      <c r="C45" s="388" t="s">
        <v>202</v>
      </c>
      <c r="D45" s="342">
        <v>1</v>
      </c>
      <c r="E45" s="351">
        <v>5400000</v>
      </c>
      <c r="F45" s="341" t="s">
        <v>138</v>
      </c>
      <c r="G45" s="341" t="s">
        <v>138</v>
      </c>
      <c r="H45" s="356" t="s">
        <v>210</v>
      </c>
    </row>
    <row r="46" spans="1:8" x14ac:dyDescent="0.25">
      <c r="A46" s="330"/>
      <c r="B46" s="342"/>
      <c r="C46" s="388"/>
      <c r="D46" s="342"/>
      <c r="E46" s="351"/>
      <c r="F46" s="341"/>
      <c r="G46" s="341"/>
      <c r="H46" s="356"/>
    </row>
    <row r="47" spans="1:8" x14ac:dyDescent="0.25">
      <c r="A47" s="330"/>
      <c r="B47" s="342"/>
      <c r="C47" s="388"/>
      <c r="D47" s="342"/>
      <c r="E47" s="351"/>
      <c r="F47" s="341"/>
      <c r="G47" s="341"/>
      <c r="H47" s="356"/>
    </row>
    <row r="48" spans="1:8" x14ac:dyDescent="0.25">
      <c r="A48" s="330"/>
      <c r="B48" s="342"/>
      <c r="C48" s="388"/>
      <c r="D48" s="342"/>
      <c r="E48" s="351"/>
      <c r="F48" s="341"/>
      <c r="G48" s="341"/>
      <c r="H48" s="356"/>
    </row>
    <row r="49" spans="1:9" ht="15" customHeight="1" x14ac:dyDescent="0.25">
      <c r="A49" s="330"/>
      <c r="B49" s="349" t="s">
        <v>137</v>
      </c>
      <c r="C49" s="341" t="s">
        <v>204</v>
      </c>
      <c r="D49" s="342">
        <v>10</v>
      </c>
      <c r="E49" s="351">
        <v>5000000</v>
      </c>
      <c r="F49" s="341" t="s">
        <v>35</v>
      </c>
      <c r="G49" s="341" t="s">
        <v>35</v>
      </c>
      <c r="H49" s="356" t="s">
        <v>210</v>
      </c>
    </row>
    <row r="50" spans="1:9" x14ac:dyDescent="0.25">
      <c r="A50" s="330"/>
      <c r="B50" s="349"/>
      <c r="C50" s="341"/>
      <c r="D50" s="342"/>
      <c r="E50" s="351"/>
      <c r="F50" s="341"/>
      <c r="G50" s="341"/>
      <c r="H50" s="356"/>
    </row>
    <row r="51" spans="1:9" x14ac:dyDescent="0.25">
      <c r="A51" s="330"/>
      <c r="B51" s="349"/>
      <c r="C51" s="341"/>
      <c r="D51" s="342"/>
      <c r="E51" s="351"/>
      <c r="F51" s="341"/>
      <c r="G51" s="341"/>
      <c r="H51" s="356"/>
    </row>
    <row r="52" spans="1:9" x14ac:dyDescent="0.25">
      <c r="A52" s="330"/>
      <c r="B52" s="349"/>
      <c r="C52" s="341"/>
      <c r="D52" s="342"/>
      <c r="E52" s="351"/>
      <c r="F52" s="341"/>
      <c r="G52" s="341"/>
      <c r="H52" s="356"/>
    </row>
    <row r="53" spans="1:9" ht="15" customHeight="1" x14ac:dyDescent="0.25">
      <c r="A53" s="330"/>
      <c r="B53" s="349" t="s">
        <v>137</v>
      </c>
      <c r="C53" s="341" t="s">
        <v>247</v>
      </c>
      <c r="D53" s="342" t="s">
        <v>205</v>
      </c>
      <c r="E53" s="351">
        <v>14000000</v>
      </c>
      <c r="F53" s="341" t="s">
        <v>35</v>
      </c>
      <c r="G53" s="341" t="s">
        <v>35</v>
      </c>
      <c r="H53" s="356" t="s">
        <v>210</v>
      </c>
    </row>
    <row r="54" spans="1:9" x14ac:dyDescent="0.25">
      <c r="A54" s="330"/>
      <c r="B54" s="349"/>
      <c r="C54" s="341"/>
      <c r="D54" s="342"/>
      <c r="E54" s="351"/>
      <c r="F54" s="341"/>
      <c r="G54" s="341"/>
      <c r="H54" s="356"/>
    </row>
    <row r="55" spans="1:9" ht="25.5" customHeight="1" x14ac:dyDescent="0.25">
      <c r="A55" s="330"/>
      <c r="B55" s="349"/>
      <c r="C55" s="341"/>
      <c r="D55" s="342"/>
      <c r="E55" s="351"/>
      <c r="F55" s="341"/>
      <c r="G55" s="341"/>
      <c r="H55" s="356"/>
      <c r="I55" s="355" t="s">
        <v>32</v>
      </c>
    </row>
    <row r="56" spans="1:9" ht="19.5" customHeight="1" x14ac:dyDescent="0.25">
      <c r="A56" s="330"/>
      <c r="B56" s="349"/>
      <c r="C56" s="341"/>
      <c r="D56" s="342"/>
      <c r="E56" s="351"/>
      <c r="F56" s="341"/>
      <c r="G56" s="341"/>
      <c r="H56" s="356"/>
      <c r="I56" s="355"/>
    </row>
    <row r="57" spans="1:9" ht="23.25" customHeight="1" x14ac:dyDescent="0.25">
      <c r="A57" s="330"/>
      <c r="B57" s="349" t="s">
        <v>137</v>
      </c>
      <c r="C57" s="341" t="s">
        <v>206</v>
      </c>
      <c r="D57" s="342" t="s">
        <v>207</v>
      </c>
      <c r="E57" s="351">
        <v>9600000</v>
      </c>
      <c r="F57" s="341" t="s">
        <v>138</v>
      </c>
      <c r="G57" s="341" t="s">
        <v>39</v>
      </c>
      <c r="H57" s="356" t="s">
        <v>210</v>
      </c>
    </row>
    <row r="58" spans="1:9" x14ac:dyDescent="0.25">
      <c r="A58" s="330"/>
      <c r="B58" s="349"/>
      <c r="C58" s="341"/>
      <c r="D58" s="342"/>
      <c r="E58" s="351"/>
      <c r="F58" s="341"/>
      <c r="G58" s="341"/>
      <c r="H58" s="356"/>
    </row>
    <row r="59" spans="1:9" ht="9" customHeight="1" x14ac:dyDescent="0.25">
      <c r="A59" s="330"/>
      <c r="B59" s="349"/>
      <c r="C59" s="341"/>
      <c r="D59" s="342"/>
      <c r="E59" s="351"/>
      <c r="F59" s="341"/>
      <c r="G59" s="341"/>
      <c r="H59" s="356"/>
    </row>
    <row r="60" spans="1:9" ht="12" customHeight="1" x14ac:dyDescent="0.25">
      <c r="A60" s="330"/>
      <c r="B60" s="349"/>
      <c r="C60" s="341"/>
      <c r="D60" s="342"/>
      <c r="E60" s="351"/>
      <c r="F60" s="341"/>
      <c r="G60" s="341"/>
      <c r="H60" s="356"/>
    </row>
    <row r="61" spans="1:9" ht="15" customHeight="1" x14ac:dyDescent="0.25">
      <c r="A61" s="330"/>
      <c r="B61" s="349" t="s">
        <v>137</v>
      </c>
      <c r="C61" s="341" t="s">
        <v>140</v>
      </c>
      <c r="D61" s="342" t="s">
        <v>139</v>
      </c>
      <c r="E61" s="351">
        <v>7000000</v>
      </c>
      <c r="F61" s="341" t="s">
        <v>138</v>
      </c>
      <c r="G61" s="341" t="s">
        <v>40</v>
      </c>
      <c r="H61" s="356" t="s">
        <v>210</v>
      </c>
    </row>
    <row r="62" spans="1:9" x14ac:dyDescent="0.25">
      <c r="A62" s="330"/>
      <c r="B62" s="349"/>
      <c r="C62" s="341"/>
      <c r="D62" s="342"/>
      <c r="E62" s="351"/>
      <c r="F62" s="341"/>
      <c r="G62" s="341"/>
      <c r="H62" s="356"/>
    </row>
    <row r="63" spans="1:9" x14ac:dyDescent="0.25">
      <c r="A63" s="330"/>
      <c r="B63" s="349"/>
      <c r="C63" s="341"/>
      <c r="D63" s="342"/>
      <c r="E63" s="351"/>
      <c r="F63" s="341"/>
      <c r="G63" s="341"/>
      <c r="H63" s="356"/>
    </row>
    <row r="64" spans="1:9" x14ac:dyDescent="0.25">
      <c r="A64" s="330"/>
      <c r="B64" s="349"/>
      <c r="C64" s="341"/>
      <c r="D64" s="342"/>
      <c r="E64" s="351"/>
      <c r="F64" s="341"/>
      <c r="G64" s="341"/>
      <c r="H64" s="356"/>
    </row>
    <row r="65" spans="1:8" ht="15" customHeight="1" x14ac:dyDescent="0.25">
      <c r="A65" s="330"/>
      <c r="B65" s="349" t="s">
        <v>137</v>
      </c>
      <c r="C65" s="341" t="s">
        <v>141</v>
      </c>
      <c r="D65" s="342" t="s">
        <v>208</v>
      </c>
      <c r="E65" s="351">
        <v>4500000</v>
      </c>
      <c r="F65" s="341" t="s">
        <v>138</v>
      </c>
      <c r="G65" s="341" t="s">
        <v>40</v>
      </c>
      <c r="H65" s="356" t="s">
        <v>210</v>
      </c>
    </row>
    <row r="66" spans="1:8" x14ac:dyDescent="0.25">
      <c r="A66" s="330"/>
      <c r="B66" s="349"/>
      <c r="C66" s="341"/>
      <c r="D66" s="342"/>
      <c r="E66" s="351"/>
      <c r="F66" s="341"/>
      <c r="G66" s="341"/>
      <c r="H66" s="356"/>
    </row>
    <row r="67" spans="1:8" x14ac:dyDescent="0.25">
      <c r="A67" s="330"/>
      <c r="B67" s="349"/>
      <c r="C67" s="341"/>
      <c r="D67" s="342"/>
      <c r="E67" s="351"/>
      <c r="F67" s="341"/>
      <c r="G67" s="341"/>
      <c r="H67" s="356"/>
    </row>
    <row r="68" spans="1:8" x14ac:dyDescent="0.25">
      <c r="A68" s="330"/>
      <c r="B68" s="349"/>
      <c r="C68" s="341"/>
      <c r="D68" s="342"/>
      <c r="E68" s="351"/>
      <c r="F68" s="341"/>
      <c r="G68" s="341"/>
      <c r="H68" s="356"/>
    </row>
    <row r="69" spans="1:8" x14ac:dyDescent="0.25">
      <c r="A69" s="330"/>
      <c r="B69" s="349"/>
      <c r="C69" s="341"/>
      <c r="D69" s="342"/>
      <c r="E69" s="351"/>
      <c r="F69" s="341"/>
      <c r="G69" s="341"/>
      <c r="H69" s="356"/>
    </row>
    <row r="70" spans="1:8" ht="10.5" customHeight="1" x14ac:dyDescent="0.25">
      <c r="A70" s="330"/>
      <c r="B70" s="349" t="s">
        <v>137</v>
      </c>
      <c r="C70" s="341" t="s">
        <v>142</v>
      </c>
      <c r="D70" s="342" t="s">
        <v>143</v>
      </c>
      <c r="E70" s="351">
        <v>18000000</v>
      </c>
      <c r="F70" s="341" t="s">
        <v>35</v>
      </c>
      <c r="G70" s="341" t="s">
        <v>35</v>
      </c>
      <c r="H70" s="356" t="s">
        <v>210</v>
      </c>
    </row>
    <row r="71" spans="1:8" ht="10.5" customHeight="1" x14ac:dyDescent="0.25">
      <c r="A71" s="330"/>
      <c r="B71" s="349"/>
      <c r="C71" s="341"/>
      <c r="D71" s="342"/>
      <c r="E71" s="351"/>
      <c r="F71" s="341"/>
      <c r="G71" s="341"/>
      <c r="H71" s="356"/>
    </row>
    <row r="72" spans="1:8" ht="10.5" customHeight="1" x14ac:dyDescent="0.25">
      <c r="A72" s="330"/>
      <c r="B72" s="349"/>
      <c r="C72" s="341"/>
      <c r="D72" s="342"/>
      <c r="E72" s="351"/>
      <c r="F72" s="341"/>
      <c r="G72" s="341"/>
      <c r="H72" s="356"/>
    </row>
    <row r="73" spans="1:8" ht="10.5" customHeight="1" x14ac:dyDescent="0.25">
      <c r="A73" s="330"/>
      <c r="B73" s="349"/>
      <c r="C73" s="341"/>
      <c r="D73" s="342"/>
      <c r="E73" s="351"/>
      <c r="F73" s="341"/>
      <c r="G73" s="341"/>
      <c r="H73" s="356"/>
    </row>
    <row r="74" spans="1:8" ht="10.5" customHeight="1" x14ac:dyDescent="0.25">
      <c r="A74" s="330"/>
      <c r="B74" s="349"/>
      <c r="C74" s="341"/>
      <c r="D74" s="342"/>
      <c r="E74" s="351"/>
      <c r="F74" s="341"/>
      <c r="G74" s="341"/>
      <c r="H74" s="356"/>
    </row>
    <row r="75" spans="1:8" ht="12" customHeight="1" x14ac:dyDescent="0.25">
      <c r="A75" s="330"/>
      <c r="B75" s="349" t="s">
        <v>145</v>
      </c>
      <c r="C75" s="341" t="s">
        <v>146</v>
      </c>
      <c r="D75" s="342">
        <v>4</v>
      </c>
      <c r="E75" s="351">
        <v>3000000</v>
      </c>
      <c r="F75" s="341" t="s">
        <v>35</v>
      </c>
      <c r="G75" s="341" t="s">
        <v>35</v>
      </c>
      <c r="H75" s="356" t="s">
        <v>210</v>
      </c>
    </row>
    <row r="76" spans="1:8" ht="12" customHeight="1" x14ac:dyDescent="0.25">
      <c r="A76" s="330"/>
      <c r="B76" s="349"/>
      <c r="C76" s="341"/>
      <c r="D76" s="342"/>
      <c r="E76" s="351"/>
      <c r="F76" s="341"/>
      <c r="G76" s="341"/>
      <c r="H76" s="356"/>
    </row>
    <row r="77" spans="1:8" ht="12" customHeight="1" x14ac:dyDescent="0.25">
      <c r="A77" s="330"/>
      <c r="B77" s="349"/>
      <c r="C77" s="341"/>
      <c r="D77" s="342"/>
      <c r="E77" s="351"/>
      <c r="F77" s="341"/>
      <c r="G77" s="341"/>
      <c r="H77" s="356"/>
    </row>
    <row r="78" spans="1:8" ht="12" customHeight="1" x14ac:dyDescent="0.25">
      <c r="A78" s="330"/>
      <c r="B78" s="349"/>
      <c r="C78" s="341"/>
      <c r="D78" s="342"/>
      <c r="E78" s="351"/>
      <c r="F78" s="341"/>
      <c r="G78" s="341"/>
      <c r="H78" s="356"/>
    </row>
    <row r="79" spans="1:8" ht="12" customHeight="1" x14ac:dyDescent="0.25">
      <c r="A79" s="330"/>
      <c r="B79" s="349"/>
      <c r="C79" s="341"/>
      <c r="D79" s="342"/>
      <c r="E79" s="351"/>
      <c r="F79" s="341"/>
      <c r="G79" s="341"/>
      <c r="H79" s="356"/>
    </row>
    <row r="80" spans="1:8" ht="12" customHeight="1" x14ac:dyDescent="0.25">
      <c r="A80" s="330"/>
      <c r="B80" s="349" t="s">
        <v>145</v>
      </c>
      <c r="C80" s="341" t="s">
        <v>147</v>
      </c>
      <c r="D80" s="342">
        <v>12</v>
      </c>
      <c r="E80" s="351">
        <v>2500000</v>
      </c>
      <c r="F80" s="341" t="s">
        <v>35</v>
      </c>
      <c r="G80" s="341" t="s">
        <v>35</v>
      </c>
      <c r="H80" s="356" t="s">
        <v>211</v>
      </c>
    </row>
    <row r="81" spans="1:9" ht="12" customHeight="1" x14ac:dyDescent="0.25">
      <c r="A81" s="330"/>
      <c r="B81" s="349"/>
      <c r="C81" s="341"/>
      <c r="D81" s="342"/>
      <c r="E81" s="351"/>
      <c r="F81" s="341"/>
      <c r="G81" s="341"/>
      <c r="H81" s="356"/>
    </row>
    <row r="82" spans="1:9" ht="12" customHeight="1" x14ac:dyDescent="0.25">
      <c r="A82" s="330"/>
      <c r="B82" s="349"/>
      <c r="C82" s="341"/>
      <c r="D82" s="342"/>
      <c r="E82" s="351"/>
      <c r="F82" s="341"/>
      <c r="G82" s="341"/>
      <c r="H82" s="356"/>
    </row>
    <row r="83" spans="1:9" ht="12" customHeight="1" x14ac:dyDescent="0.25">
      <c r="A83" s="330"/>
      <c r="B83" s="349"/>
      <c r="C83" s="341"/>
      <c r="D83" s="342"/>
      <c r="E83" s="351"/>
      <c r="F83" s="341"/>
      <c r="G83" s="341"/>
      <c r="H83" s="356"/>
    </row>
    <row r="84" spans="1:9" ht="12" customHeight="1" x14ac:dyDescent="0.25">
      <c r="A84" s="330"/>
      <c r="B84" s="349"/>
      <c r="C84" s="341"/>
      <c r="D84" s="342"/>
      <c r="E84" s="351"/>
      <c r="F84" s="341"/>
      <c r="G84" s="341"/>
      <c r="H84" s="356"/>
    </row>
    <row r="85" spans="1:9" ht="12.75" customHeight="1" x14ac:dyDescent="0.25">
      <c r="A85" s="330"/>
      <c r="B85" s="349" t="s">
        <v>145</v>
      </c>
      <c r="C85" s="341" t="s">
        <v>209</v>
      </c>
      <c r="D85" s="342">
        <v>2</v>
      </c>
      <c r="E85" s="351">
        <v>920173</v>
      </c>
      <c r="F85" s="341" t="s">
        <v>138</v>
      </c>
      <c r="G85" s="341" t="s">
        <v>39</v>
      </c>
      <c r="H85" s="356" t="s">
        <v>211</v>
      </c>
    </row>
    <row r="86" spans="1:9" ht="12.75" customHeight="1" x14ac:dyDescent="0.25">
      <c r="A86" s="330"/>
      <c r="B86" s="349"/>
      <c r="C86" s="341"/>
      <c r="D86" s="342"/>
      <c r="E86" s="351"/>
      <c r="F86" s="341"/>
      <c r="G86" s="341"/>
      <c r="H86" s="356"/>
    </row>
    <row r="87" spans="1:9" ht="12.75" customHeight="1" x14ac:dyDescent="0.25">
      <c r="A87" s="330"/>
      <c r="B87" s="349"/>
      <c r="C87" s="341"/>
      <c r="D87" s="342"/>
      <c r="E87" s="351"/>
      <c r="F87" s="341"/>
      <c r="G87" s="341"/>
      <c r="H87" s="356"/>
    </row>
    <row r="88" spans="1:9" ht="12.75" customHeight="1" x14ac:dyDescent="0.25">
      <c r="A88" s="330"/>
      <c r="B88" s="349"/>
      <c r="C88" s="341"/>
      <c r="D88" s="342"/>
      <c r="E88" s="351"/>
      <c r="F88" s="341"/>
      <c r="G88" s="341"/>
      <c r="H88" s="356"/>
    </row>
    <row r="89" spans="1:9" ht="3.75" customHeight="1" x14ac:dyDescent="0.25">
      <c r="A89" s="330"/>
      <c r="B89" s="349"/>
      <c r="C89" s="341"/>
      <c r="D89" s="342"/>
      <c r="E89" s="351"/>
      <c r="F89" s="341"/>
      <c r="G89" s="341"/>
      <c r="H89" s="356"/>
    </row>
    <row r="90" spans="1:9" x14ac:dyDescent="0.25">
      <c r="A90" s="330"/>
      <c r="B90" s="349"/>
      <c r="C90" s="357" t="s">
        <v>214</v>
      </c>
      <c r="D90" s="357"/>
      <c r="E90" s="359">
        <f>SUM(E45:E89)</f>
        <v>69920173</v>
      </c>
      <c r="F90" s="340" t="str">
        <f>'[1]I Admi'!$A$31</f>
        <v>Departamento proponente: Intendencia Municipal</v>
      </c>
      <c r="G90" s="340"/>
      <c r="H90" s="361"/>
      <c r="I90" s="269"/>
    </row>
    <row r="91" spans="1:9" x14ac:dyDescent="0.25">
      <c r="A91" s="330"/>
      <c r="B91" s="349"/>
      <c r="C91" s="357"/>
      <c r="D91" s="357"/>
      <c r="E91" s="359"/>
      <c r="F91" s="340"/>
      <c r="G91" s="340"/>
      <c r="H91" s="361"/>
      <c r="I91" s="269"/>
    </row>
    <row r="92" spans="1:9" ht="15.75" thickBot="1" x14ac:dyDescent="0.3">
      <c r="A92" s="331"/>
      <c r="B92" s="350"/>
      <c r="C92" s="358"/>
      <c r="D92" s="358"/>
      <c r="E92" s="360"/>
      <c r="F92" s="383"/>
      <c r="G92" s="383"/>
      <c r="H92" s="384"/>
      <c r="I92" s="269"/>
    </row>
    <row r="93" spans="1:9" ht="15.75" thickBot="1" x14ac:dyDescent="0.3">
      <c r="A93" s="57"/>
      <c r="B93" s="57"/>
      <c r="C93" s="57"/>
      <c r="D93" s="57"/>
      <c r="E93" s="57"/>
      <c r="F93" s="57"/>
      <c r="G93" s="57"/>
      <c r="H93" s="57"/>
      <c r="I93" s="323" t="s">
        <v>151</v>
      </c>
    </row>
    <row r="94" spans="1:9" ht="25.5" customHeight="1" thickBot="1" x14ac:dyDescent="0.3">
      <c r="A94" s="389" t="s">
        <v>152</v>
      </c>
      <c r="B94" s="390"/>
      <c r="C94" s="390"/>
      <c r="D94" s="391"/>
      <c r="E94" s="133">
        <f>+E90+E35</f>
        <v>427920173</v>
      </c>
      <c r="F94" s="352" t="str">
        <f>'II Serv Com.'!$A$56</f>
        <v>Fecha: 29 de agosto  2015</v>
      </c>
      <c r="G94" s="353"/>
      <c r="H94" s="354"/>
      <c r="I94" s="323"/>
    </row>
    <row r="95" spans="1:9" x14ac:dyDescent="0.25">
      <c r="I95" s="23"/>
    </row>
    <row r="96" spans="1:9" x14ac:dyDescent="0.25">
      <c r="I96" s="23"/>
    </row>
  </sheetData>
  <mergeCells count="108">
    <mergeCell ref="H61:H64"/>
    <mergeCell ref="C57:C60"/>
    <mergeCell ref="D57:D60"/>
    <mergeCell ref="E57:E60"/>
    <mergeCell ref="F57:F60"/>
    <mergeCell ref="A94:D94"/>
    <mergeCell ref="H80:H84"/>
    <mergeCell ref="H85:H89"/>
    <mergeCell ref="C80:C84"/>
    <mergeCell ref="C85:C89"/>
    <mergeCell ref="D85:D89"/>
    <mergeCell ref="D80:D84"/>
    <mergeCell ref="G85:G89"/>
    <mergeCell ref="B85:B89"/>
    <mergeCell ref="E85:E89"/>
    <mergeCell ref="F85:F89"/>
    <mergeCell ref="B80:B84"/>
    <mergeCell ref="E80:E84"/>
    <mergeCell ref="F80:F84"/>
    <mergeCell ref="G80:G84"/>
    <mergeCell ref="D70:D74"/>
    <mergeCell ref="H70:H74"/>
    <mergeCell ref="C65:C69"/>
    <mergeCell ref="D65:D69"/>
    <mergeCell ref="C70:C74"/>
    <mergeCell ref="I90:I92"/>
    <mergeCell ref="A5:A6"/>
    <mergeCell ref="B41:B44"/>
    <mergeCell ref="C41:C42"/>
    <mergeCell ref="D41:D44"/>
    <mergeCell ref="C43:C44"/>
    <mergeCell ref="B45:B48"/>
    <mergeCell ref="B49:B52"/>
    <mergeCell ref="B53:B56"/>
    <mergeCell ref="B57:B60"/>
    <mergeCell ref="B61:B64"/>
    <mergeCell ref="B65:B69"/>
    <mergeCell ref="B70:B74"/>
    <mergeCell ref="B75:B79"/>
    <mergeCell ref="C45:C48"/>
    <mergeCell ref="H45:H48"/>
    <mergeCell ref="D45:D48"/>
    <mergeCell ref="H53:H56"/>
    <mergeCell ref="H41:H44"/>
    <mergeCell ref="G41:G44"/>
    <mergeCell ref="F41:F44"/>
    <mergeCell ref="E49:E52"/>
    <mergeCell ref="F49:F52"/>
    <mergeCell ref="H57:H60"/>
    <mergeCell ref="A1:H1"/>
    <mergeCell ref="A2:H2"/>
    <mergeCell ref="A3:H3"/>
    <mergeCell ref="E53:E56"/>
    <mergeCell ref="F53:F56"/>
    <mergeCell ref="G53:G56"/>
    <mergeCell ref="E45:E48"/>
    <mergeCell ref="F45:F48"/>
    <mergeCell ref="G45:G48"/>
    <mergeCell ref="H5:H6"/>
    <mergeCell ref="D5:D6"/>
    <mergeCell ref="A8:A11"/>
    <mergeCell ref="B5:B6"/>
    <mergeCell ref="E5:E6"/>
    <mergeCell ref="F5:F6"/>
    <mergeCell ref="G5:G6"/>
    <mergeCell ref="E35:E37"/>
    <mergeCell ref="F35:H37"/>
    <mergeCell ref="A41:A92"/>
    <mergeCell ref="F92:H92"/>
    <mergeCell ref="C75:C79"/>
    <mergeCell ref="D75:D79"/>
    <mergeCell ref="H65:H69"/>
    <mergeCell ref="C61:C64"/>
    <mergeCell ref="B90:B92"/>
    <mergeCell ref="D61:D64"/>
    <mergeCell ref="G75:G79"/>
    <mergeCell ref="E65:E69"/>
    <mergeCell ref="F94:H94"/>
    <mergeCell ref="I55:I56"/>
    <mergeCell ref="I93:I94"/>
    <mergeCell ref="H49:H52"/>
    <mergeCell ref="H75:H79"/>
    <mergeCell ref="C90:D92"/>
    <mergeCell ref="E90:E92"/>
    <mergeCell ref="F90:H91"/>
    <mergeCell ref="G57:G60"/>
    <mergeCell ref="E61:E64"/>
    <mergeCell ref="F61:F64"/>
    <mergeCell ref="G61:G64"/>
    <mergeCell ref="F65:F69"/>
    <mergeCell ref="G65:G69"/>
    <mergeCell ref="E70:E74"/>
    <mergeCell ref="F70:F74"/>
    <mergeCell ref="G70:G74"/>
    <mergeCell ref="E75:E79"/>
    <mergeCell ref="F75:F79"/>
    <mergeCell ref="A19:A22"/>
    <mergeCell ref="A23:A26"/>
    <mergeCell ref="A14:A17"/>
    <mergeCell ref="B30:D30"/>
    <mergeCell ref="F30:H30"/>
    <mergeCell ref="E41:E44"/>
    <mergeCell ref="C53:C56"/>
    <mergeCell ref="D53:D56"/>
    <mergeCell ref="C49:C52"/>
    <mergeCell ref="C35:D37"/>
    <mergeCell ref="D49:D52"/>
    <mergeCell ref="G49:G52"/>
  </mergeCells>
  <pageMargins left="0.39370078740157483" right="0.23622047244094491" top="0.23622047244094491" bottom="0.35433070866141736" header="0.23622047244094491" footer="0.31496062992125984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3"/>
  <sheetViews>
    <sheetView zoomScale="80" zoomScaleNormal="80" workbookViewId="0">
      <selection activeCell="B1" sqref="B1:H2"/>
    </sheetView>
  </sheetViews>
  <sheetFormatPr defaultColWidth="11.42578125" defaultRowHeight="14.25" x14ac:dyDescent="0.2"/>
  <cols>
    <col min="1" max="1" width="4.5703125" style="108" bestFit="1" customWidth="1"/>
    <col min="2" max="2" width="27.28515625" style="108" customWidth="1"/>
    <col min="3" max="3" width="59" style="108" customWidth="1"/>
    <col min="4" max="4" width="11.5703125" style="108" customWidth="1"/>
    <col min="5" max="5" width="18.5703125" style="132" customWidth="1"/>
    <col min="6" max="6" width="12.5703125" style="108" customWidth="1"/>
    <col min="7" max="8" width="13.42578125" style="108" customWidth="1"/>
    <col min="9" max="9" width="3.7109375" style="108" bestFit="1" customWidth="1"/>
    <col min="10" max="16384" width="11.42578125" style="108"/>
  </cols>
  <sheetData>
    <row r="1" spans="1:10" s="105" customFormat="1" ht="9" customHeight="1" x14ac:dyDescent="0.2">
      <c r="B1" s="224" t="s">
        <v>0</v>
      </c>
      <c r="C1" s="224"/>
      <c r="D1" s="224"/>
      <c r="E1" s="224"/>
      <c r="F1" s="224"/>
      <c r="G1" s="224"/>
      <c r="H1" s="224"/>
    </row>
    <row r="2" spans="1:10" s="105" customFormat="1" ht="9" customHeight="1" x14ac:dyDescent="0.2">
      <c r="B2" s="224"/>
      <c r="C2" s="224"/>
      <c r="D2" s="224"/>
      <c r="E2" s="224"/>
      <c r="F2" s="224"/>
      <c r="G2" s="224"/>
      <c r="H2" s="224"/>
    </row>
    <row r="3" spans="1:10" s="105" customFormat="1" ht="9" customHeight="1" x14ac:dyDescent="0.2">
      <c r="B3" s="221" t="str">
        <f>'II Serv Com.'!$A$3</f>
        <v>PLAN ANUAL OPERATIVO  PROYECTO PRESUPUESTO CONSOLIDADO ORDINARIO   2016</v>
      </c>
      <c r="C3" s="221"/>
      <c r="D3" s="221"/>
      <c r="E3" s="221"/>
      <c r="F3" s="221"/>
      <c r="G3" s="221"/>
      <c r="H3" s="221"/>
    </row>
    <row r="4" spans="1:10" s="105" customFormat="1" ht="9" customHeight="1" x14ac:dyDescent="0.2">
      <c r="B4" s="221"/>
      <c r="C4" s="221"/>
      <c r="D4" s="221"/>
      <c r="E4" s="221"/>
      <c r="F4" s="221"/>
      <c r="G4" s="221"/>
      <c r="H4" s="221"/>
    </row>
    <row r="5" spans="1:10" s="105" customFormat="1" ht="11.25" customHeight="1" x14ac:dyDescent="0.25">
      <c r="B5" s="73"/>
      <c r="C5" s="73"/>
      <c r="D5" s="73"/>
      <c r="E5" s="93"/>
      <c r="F5" s="73"/>
      <c r="G5" s="73"/>
      <c r="H5" s="73"/>
    </row>
    <row r="6" spans="1:10" s="105" customFormat="1" ht="12.75" customHeight="1" x14ac:dyDescent="0.2">
      <c r="A6" s="106"/>
      <c r="B6" s="392" t="s">
        <v>149</v>
      </c>
      <c r="C6" s="392"/>
      <c r="D6" s="392"/>
      <c r="E6" s="392"/>
      <c r="F6" s="392"/>
      <c r="G6" s="392"/>
      <c r="H6" s="393"/>
    </row>
    <row r="7" spans="1:10" s="105" customFormat="1" ht="12.75" customHeight="1" x14ac:dyDescent="0.2">
      <c r="A7" s="107"/>
      <c r="B7" s="165"/>
      <c r="C7" s="165"/>
      <c r="D7" s="165"/>
      <c r="E7" s="165"/>
      <c r="F7" s="165"/>
      <c r="G7" s="165"/>
      <c r="H7" s="394"/>
    </row>
    <row r="8" spans="1:10" ht="21" customHeight="1" x14ac:dyDescent="0.2">
      <c r="A8" s="412"/>
      <c r="B8" s="395" t="s">
        <v>1</v>
      </c>
      <c r="C8" s="395" t="s">
        <v>2</v>
      </c>
      <c r="D8" s="395"/>
      <c r="E8" s="395" t="s">
        <v>3</v>
      </c>
      <c r="F8" s="395" t="s">
        <v>4</v>
      </c>
      <c r="G8" s="395" t="s">
        <v>5</v>
      </c>
      <c r="H8" s="395" t="s">
        <v>54</v>
      </c>
    </row>
    <row r="9" spans="1:10" ht="26.25" customHeight="1" x14ac:dyDescent="0.2">
      <c r="A9" s="412"/>
      <c r="B9" s="395"/>
      <c r="C9" s="74" t="s">
        <v>6</v>
      </c>
      <c r="D9" s="77" t="s">
        <v>7</v>
      </c>
      <c r="E9" s="395"/>
      <c r="F9" s="395"/>
      <c r="G9" s="395"/>
      <c r="H9" s="395"/>
    </row>
    <row r="10" spans="1:10" ht="15" customHeight="1" thickBot="1" x14ac:dyDescent="0.25">
      <c r="A10" s="105"/>
      <c r="B10" s="28"/>
      <c r="C10" s="95"/>
      <c r="D10" s="95"/>
      <c r="E10" s="29"/>
      <c r="F10" s="22"/>
      <c r="G10" s="22"/>
      <c r="H10" s="22"/>
      <c r="I10" s="23"/>
      <c r="J10" s="96"/>
    </row>
    <row r="11" spans="1:10" ht="61.5" customHeight="1" thickBot="1" x14ac:dyDescent="0.25">
      <c r="A11" s="119"/>
      <c r="B11" s="116" t="s">
        <v>55</v>
      </c>
      <c r="C11" s="81" t="s">
        <v>220</v>
      </c>
      <c r="D11" s="117"/>
      <c r="E11" s="127">
        <v>16500000</v>
      </c>
      <c r="F11" s="81" t="s">
        <v>56</v>
      </c>
      <c r="G11" s="84" t="s">
        <v>35</v>
      </c>
      <c r="H11" s="85" t="s">
        <v>88</v>
      </c>
      <c r="I11" s="23"/>
      <c r="J11" s="96"/>
    </row>
    <row r="12" spans="1:10" ht="9" customHeight="1" thickBot="1" x14ac:dyDescent="0.3">
      <c r="A12" s="120"/>
      <c r="B12" s="60"/>
      <c r="C12" s="61"/>
      <c r="D12" s="62"/>
      <c r="E12" s="128"/>
      <c r="F12" s="64"/>
      <c r="G12" s="64"/>
      <c r="H12" s="65"/>
      <c r="I12" s="23"/>
      <c r="J12" s="96"/>
    </row>
    <row r="13" spans="1:10" ht="42.75" customHeight="1" thickBot="1" x14ac:dyDescent="0.25">
      <c r="A13" s="426" t="s">
        <v>64</v>
      </c>
      <c r="B13" s="116" t="s">
        <v>89</v>
      </c>
      <c r="C13" s="81" t="s">
        <v>90</v>
      </c>
      <c r="D13" s="117" t="s">
        <v>91</v>
      </c>
      <c r="E13" s="127">
        <v>2800000</v>
      </c>
      <c r="F13" s="81" t="s">
        <v>56</v>
      </c>
      <c r="G13" s="84" t="s">
        <v>35</v>
      </c>
      <c r="H13" s="85" t="s">
        <v>88</v>
      </c>
      <c r="I13" s="23"/>
      <c r="J13" s="96"/>
    </row>
    <row r="14" spans="1:10" ht="42" customHeight="1" thickBot="1" x14ac:dyDescent="0.25">
      <c r="A14" s="427"/>
      <c r="B14" s="116" t="s">
        <v>221</v>
      </c>
      <c r="C14" s="81" t="s">
        <v>222</v>
      </c>
      <c r="D14" s="117" t="s">
        <v>51</v>
      </c>
      <c r="E14" s="127">
        <v>6000000</v>
      </c>
      <c r="F14" s="81" t="s">
        <v>76</v>
      </c>
      <c r="G14" s="84" t="s">
        <v>39</v>
      </c>
      <c r="H14" s="85" t="s">
        <v>88</v>
      </c>
      <c r="I14" s="23"/>
      <c r="J14" s="96"/>
    </row>
    <row r="15" spans="1:10" ht="42.75" customHeight="1" thickBot="1" x14ac:dyDescent="0.25">
      <c r="A15" s="427"/>
      <c r="B15" s="116" t="s">
        <v>223</v>
      </c>
      <c r="C15" s="81" t="s">
        <v>224</v>
      </c>
      <c r="D15" s="117" t="s">
        <v>50</v>
      </c>
      <c r="E15" s="127">
        <v>7500000</v>
      </c>
      <c r="F15" s="81" t="s">
        <v>67</v>
      </c>
      <c r="G15" s="84" t="s">
        <v>40</v>
      </c>
      <c r="H15" s="85" t="s">
        <v>88</v>
      </c>
      <c r="I15" s="23"/>
      <c r="J15" s="96"/>
    </row>
    <row r="16" spans="1:10" ht="58.5" customHeight="1" thickBot="1" x14ac:dyDescent="0.25">
      <c r="A16" s="428"/>
      <c r="B16" s="116" t="s">
        <v>225</v>
      </c>
      <c r="C16" s="81" t="s">
        <v>226</v>
      </c>
      <c r="D16" s="117" t="s">
        <v>227</v>
      </c>
      <c r="E16" s="127">
        <v>2250000</v>
      </c>
      <c r="F16" s="81" t="s">
        <v>38</v>
      </c>
      <c r="G16" s="84" t="s">
        <v>40</v>
      </c>
      <c r="H16" s="85" t="s">
        <v>88</v>
      </c>
      <c r="I16" s="23"/>
      <c r="J16" s="96"/>
    </row>
    <row r="17" spans="1:10" ht="42" customHeight="1" thickBot="1" x14ac:dyDescent="0.25">
      <c r="A17" s="431" t="s">
        <v>78</v>
      </c>
      <c r="B17" s="116" t="s">
        <v>92</v>
      </c>
      <c r="C17" s="81" t="s">
        <v>93</v>
      </c>
      <c r="D17" s="117" t="s">
        <v>91</v>
      </c>
      <c r="E17" s="127">
        <v>2800000</v>
      </c>
      <c r="F17" s="81" t="s">
        <v>56</v>
      </c>
      <c r="G17" s="84" t="s">
        <v>35</v>
      </c>
      <c r="H17" s="85" t="s">
        <v>88</v>
      </c>
      <c r="I17" s="23"/>
      <c r="J17" s="96"/>
    </row>
    <row r="18" spans="1:10" ht="48.75" customHeight="1" thickBot="1" x14ac:dyDescent="0.25">
      <c r="A18" s="432"/>
      <c r="B18" s="121" t="s">
        <v>228</v>
      </c>
      <c r="C18" s="122" t="s">
        <v>229</v>
      </c>
      <c r="D18" s="123" t="s">
        <v>227</v>
      </c>
      <c r="E18" s="129">
        <v>2000000</v>
      </c>
      <c r="F18" s="122" t="s">
        <v>38</v>
      </c>
      <c r="G18" s="97" t="s">
        <v>40</v>
      </c>
      <c r="H18" s="85" t="s">
        <v>88</v>
      </c>
      <c r="I18" s="23"/>
      <c r="J18" s="96"/>
    </row>
    <row r="19" spans="1:10" ht="48.75" customHeight="1" thickBot="1" x14ac:dyDescent="0.25">
      <c r="A19" s="432"/>
      <c r="B19" s="121" t="s">
        <v>230</v>
      </c>
      <c r="C19" s="122" t="s">
        <v>231</v>
      </c>
      <c r="D19" s="123" t="s">
        <v>232</v>
      </c>
      <c r="E19" s="129">
        <v>3250000</v>
      </c>
      <c r="F19" s="122" t="s">
        <v>76</v>
      </c>
      <c r="G19" s="97" t="s">
        <v>39</v>
      </c>
      <c r="H19" s="85" t="s">
        <v>88</v>
      </c>
      <c r="I19" s="23"/>
      <c r="J19" s="96"/>
    </row>
    <row r="20" spans="1:10" ht="48.75" customHeight="1" thickBot="1" x14ac:dyDescent="0.25">
      <c r="A20" s="432"/>
      <c r="B20" s="121" t="s">
        <v>233</v>
      </c>
      <c r="C20" s="122" t="s">
        <v>234</v>
      </c>
      <c r="D20" s="123" t="s">
        <v>232</v>
      </c>
      <c r="E20" s="129">
        <v>3450000</v>
      </c>
      <c r="F20" s="122" t="s">
        <v>76</v>
      </c>
      <c r="G20" s="97" t="s">
        <v>40</v>
      </c>
      <c r="H20" s="85" t="s">
        <v>88</v>
      </c>
      <c r="I20" s="23"/>
      <c r="J20" s="96"/>
    </row>
    <row r="21" spans="1:10" ht="48.75" customHeight="1" thickBot="1" x14ac:dyDescent="0.25">
      <c r="A21" s="432"/>
      <c r="B21" s="121" t="s">
        <v>251</v>
      </c>
      <c r="C21" s="122" t="s">
        <v>250</v>
      </c>
      <c r="D21" s="123" t="s">
        <v>68</v>
      </c>
      <c r="E21" s="129">
        <v>6000000</v>
      </c>
      <c r="F21" s="122" t="s">
        <v>76</v>
      </c>
      <c r="G21" s="97" t="s">
        <v>40</v>
      </c>
      <c r="H21" s="85" t="s">
        <v>88</v>
      </c>
      <c r="I21" s="23"/>
      <c r="J21" s="96"/>
    </row>
    <row r="22" spans="1:10" ht="48.75" customHeight="1" thickBot="1" x14ac:dyDescent="0.25">
      <c r="A22" s="432"/>
      <c r="B22" s="121" t="s">
        <v>235</v>
      </c>
      <c r="C22" s="122" t="s">
        <v>236</v>
      </c>
      <c r="D22" s="123" t="s">
        <v>51</v>
      </c>
      <c r="E22" s="129">
        <v>7500000</v>
      </c>
      <c r="F22" s="122" t="s">
        <v>67</v>
      </c>
      <c r="G22" s="97" t="s">
        <v>40</v>
      </c>
      <c r="H22" s="85" t="s">
        <v>88</v>
      </c>
      <c r="I22" s="355" t="s">
        <v>154</v>
      </c>
      <c r="J22" s="96"/>
    </row>
    <row r="23" spans="1:10" ht="48.75" customHeight="1" thickBot="1" x14ac:dyDescent="0.25">
      <c r="A23" s="432"/>
      <c r="B23" s="121" t="s">
        <v>237</v>
      </c>
      <c r="C23" s="122" t="s">
        <v>238</v>
      </c>
      <c r="D23" s="123" t="s">
        <v>68</v>
      </c>
      <c r="E23" s="129">
        <v>4500000</v>
      </c>
      <c r="F23" s="122" t="s">
        <v>76</v>
      </c>
      <c r="G23" s="97" t="s">
        <v>39</v>
      </c>
      <c r="H23" s="85" t="s">
        <v>88</v>
      </c>
      <c r="I23" s="355"/>
      <c r="J23" s="96"/>
    </row>
    <row r="24" spans="1:10" ht="48.75" customHeight="1" thickBot="1" x14ac:dyDescent="0.25">
      <c r="A24" s="433"/>
      <c r="B24" s="116" t="s">
        <v>239</v>
      </c>
      <c r="C24" s="81" t="s">
        <v>240</v>
      </c>
      <c r="D24" s="117" t="s">
        <v>241</v>
      </c>
      <c r="E24" s="127">
        <v>4500000</v>
      </c>
      <c r="F24" s="81" t="s">
        <v>76</v>
      </c>
      <c r="G24" s="84" t="s">
        <v>40</v>
      </c>
      <c r="H24" s="85" t="s">
        <v>88</v>
      </c>
      <c r="I24" s="355"/>
      <c r="J24" s="96"/>
    </row>
    <row r="25" spans="1:10" ht="48.75" customHeight="1" thickBot="1" x14ac:dyDescent="0.25">
      <c r="A25" s="146"/>
      <c r="B25" s="121" t="s">
        <v>41</v>
      </c>
      <c r="C25" s="122" t="s">
        <v>94</v>
      </c>
      <c r="D25" s="123" t="s">
        <v>81</v>
      </c>
      <c r="E25" s="129">
        <v>8700000</v>
      </c>
      <c r="F25" s="81" t="s">
        <v>56</v>
      </c>
      <c r="G25" s="84" t="s">
        <v>35</v>
      </c>
      <c r="H25" s="85" t="s">
        <v>88</v>
      </c>
      <c r="I25" s="23"/>
      <c r="J25" s="96"/>
    </row>
    <row r="26" spans="1:10" ht="48.75" customHeight="1" thickBot="1" x14ac:dyDescent="0.25">
      <c r="A26" s="124"/>
      <c r="B26" s="125" t="s">
        <v>95</v>
      </c>
      <c r="C26" s="81" t="s">
        <v>242</v>
      </c>
      <c r="D26" s="117" t="s">
        <v>42</v>
      </c>
      <c r="E26" s="127">
        <v>4000000</v>
      </c>
      <c r="F26" s="81" t="s">
        <v>56</v>
      </c>
      <c r="G26" s="84" t="s">
        <v>35</v>
      </c>
      <c r="H26" s="85" t="s">
        <v>88</v>
      </c>
      <c r="I26" s="23"/>
      <c r="J26" s="96"/>
    </row>
    <row r="27" spans="1:10" ht="58.5" customHeight="1" thickBot="1" x14ac:dyDescent="0.25">
      <c r="A27" s="126"/>
      <c r="B27" s="125" t="s">
        <v>243</v>
      </c>
      <c r="C27" s="81" t="s">
        <v>244</v>
      </c>
      <c r="D27" s="117" t="s">
        <v>81</v>
      </c>
      <c r="E27" s="127">
        <v>5500000</v>
      </c>
      <c r="F27" s="81" t="s">
        <v>56</v>
      </c>
      <c r="G27" s="84" t="s">
        <v>35</v>
      </c>
      <c r="H27" s="85" t="s">
        <v>88</v>
      </c>
      <c r="I27" s="23"/>
      <c r="J27" s="96"/>
    </row>
    <row r="28" spans="1:10" ht="15" customHeight="1" x14ac:dyDescent="0.25">
      <c r="A28" s="147"/>
      <c r="B28" s="434" t="s">
        <v>245</v>
      </c>
      <c r="C28" s="434"/>
      <c r="D28" s="434"/>
      <c r="E28" s="436">
        <f>SUM(E11:E27)</f>
        <v>87250000</v>
      </c>
      <c r="F28" s="438" t="s">
        <v>96</v>
      </c>
      <c r="G28" s="438"/>
      <c r="H28" s="439"/>
      <c r="I28" s="23"/>
      <c r="J28" s="96"/>
    </row>
    <row r="29" spans="1:10" ht="15" customHeight="1" thickBot="1" x14ac:dyDescent="0.3">
      <c r="A29" s="148"/>
      <c r="B29" s="435"/>
      <c r="C29" s="435"/>
      <c r="D29" s="435"/>
      <c r="E29" s="437"/>
      <c r="F29" s="440"/>
      <c r="G29" s="440"/>
      <c r="H29" s="441"/>
      <c r="I29" s="23"/>
      <c r="J29" s="96"/>
    </row>
    <row r="30" spans="1:10" ht="15" customHeight="1" x14ac:dyDescent="0.2">
      <c r="A30" s="105"/>
      <c r="B30" s="28"/>
      <c r="C30" s="95"/>
      <c r="D30" s="95"/>
      <c r="E30" s="29"/>
      <c r="F30" s="22"/>
      <c r="G30" s="22"/>
      <c r="H30" s="22"/>
      <c r="I30" s="23"/>
      <c r="J30" s="96"/>
    </row>
    <row r="31" spans="1:10" ht="15" customHeight="1" thickBot="1" x14ac:dyDescent="0.25">
      <c r="A31" s="105"/>
      <c r="B31" s="28"/>
      <c r="C31" s="76"/>
      <c r="D31" s="76"/>
      <c r="E31" s="29"/>
      <c r="F31" s="22"/>
      <c r="G31" s="22"/>
      <c r="H31" s="22"/>
      <c r="I31" s="23"/>
      <c r="J31" s="78"/>
    </row>
    <row r="32" spans="1:10" ht="11.25" customHeight="1" x14ac:dyDescent="0.2">
      <c r="A32" s="161" t="s">
        <v>150</v>
      </c>
      <c r="B32" s="162"/>
      <c r="C32" s="162"/>
      <c r="D32" s="162"/>
      <c r="E32" s="162"/>
      <c r="F32" s="162"/>
      <c r="G32" s="162"/>
      <c r="H32" s="149"/>
      <c r="I32" s="78"/>
      <c r="J32" s="78"/>
    </row>
    <row r="33" spans="1:9" ht="11.25" customHeight="1" thickBot="1" x14ac:dyDescent="0.25">
      <c r="A33" s="164"/>
      <c r="B33" s="165"/>
      <c r="C33" s="165"/>
      <c r="D33" s="165"/>
      <c r="E33" s="165"/>
      <c r="F33" s="165"/>
      <c r="G33" s="165"/>
      <c r="H33" s="150"/>
    </row>
    <row r="34" spans="1:9" ht="10.5" customHeight="1" x14ac:dyDescent="0.2">
      <c r="A34" s="429" t="s">
        <v>153</v>
      </c>
      <c r="B34" s="423" t="s">
        <v>137</v>
      </c>
      <c r="C34" s="396" t="s">
        <v>203</v>
      </c>
      <c r="D34" s="402">
        <v>12</v>
      </c>
      <c r="E34" s="405">
        <v>7700000</v>
      </c>
      <c r="F34" s="396" t="s">
        <v>35</v>
      </c>
      <c r="G34" s="396" t="s">
        <v>35</v>
      </c>
      <c r="H34" s="407" t="s">
        <v>215</v>
      </c>
    </row>
    <row r="35" spans="1:9" ht="10.5" customHeight="1" x14ac:dyDescent="0.2">
      <c r="A35" s="429"/>
      <c r="B35" s="424"/>
      <c r="C35" s="397"/>
      <c r="D35" s="403"/>
      <c r="E35" s="263"/>
      <c r="F35" s="397"/>
      <c r="G35" s="397"/>
      <c r="H35" s="408"/>
    </row>
    <row r="36" spans="1:9" ht="10.5" customHeight="1" x14ac:dyDescent="0.2">
      <c r="A36" s="429"/>
      <c r="B36" s="424"/>
      <c r="C36" s="397"/>
      <c r="D36" s="403"/>
      <c r="E36" s="263"/>
      <c r="F36" s="397"/>
      <c r="G36" s="397"/>
      <c r="H36" s="408"/>
    </row>
    <row r="37" spans="1:9" ht="10.5" customHeight="1" thickBot="1" x14ac:dyDescent="0.25">
      <c r="A37" s="430"/>
      <c r="B37" s="425"/>
      <c r="C37" s="398"/>
      <c r="D37" s="404"/>
      <c r="E37" s="406"/>
      <c r="F37" s="398"/>
      <c r="G37" s="398"/>
      <c r="H37" s="409"/>
    </row>
    <row r="38" spans="1:9" x14ac:dyDescent="0.2">
      <c r="A38" s="151"/>
      <c r="B38" s="25"/>
      <c r="C38" s="417" t="s">
        <v>216</v>
      </c>
      <c r="D38" s="418"/>
      <c r="E38" s="415">
        <f>SUM(E34:E37)</f>
        <v>7700000</v>
      </c>
      <c r="F38" s="395" t="str">
        <f>'[1]I Admi'!$A$31</f>
        <v>Departamento proponente: Intendencia Municipal</v>
      </c>
      <c r="G38" s="395"/>
      <c r="H38" s="413"/>
    </row>
    <row r="39" spans="1:9" ht="15" x14ac:dyDescent="0.2">
      <c r="A39" s="152"/>
      <c r="B39" s="26"/>
      <c r="C39" s="419"/>
      <c r="D39" s="420"/>
      <c r="E39" s="415"/>
      <c r="F39" s="395"/>
      <c r="G39" s="395"/>
      <c r="H39" s="413"/>
    </row>
    <row r="40" spans="1:9" ht="15.75" thickBot="1" x14ac:dyDescent="0.25">
      <c r="A40" s="153"/>
      <c r="B40" s="154"/>
      <c r="C40" s="421"/>
      <c r="D40" s="422"/>
      <c r="E40" s="416"/>
      <c r="F40" s="280"/>
      <c r="G40" s="280"/>
      <c r="H40" s="414"/>
    </row>
    <row r="41" spans="1:9" ht="15.75" customHeight="1" thickBot="1" x14ac:dyDescent="0.25">
      <c r="B41" s="5"/>
      <c r="C41" s="5"/>
      <c r="D41" s="5"/>
      <c r="E41" s="5"/>
      <c r="F41" s="104"/>
      <c r="G41" s="104"/>
      <c r="H41" s="104"/>
      <c r="I41" s="323" t="s">
        <v>246</v>
      </c>
    </row>
    <row r="42" spans="1:9" ht="36" customHeight="1" thickBot="1" x14ac:dyDescent="0.25">
      <c r="B42" s="109"/>
      <c r="C42" s="410" t="s">
        <v>148</v>
      </c>
      <c r="D42" s="411"/>
      <c r="E42" s="130">
        <f>+E28+E38</f>
        <v>94950000</v>
      </c>
      <c r="F42" s="399" t="str">
        <f>'III  VIAS COMUN'!$F$94</f>
        <v>Fecha: 29 de agosto  2015</v>
      </c>
      <c r="G42" s="400"/>
      <c r="H42" s="401"/>
      <c r="I42" s="323"/>
    </row>
    <row r="43" spans="1:9" ht="188.25" customHeight="1" x14ac:dyDescent="0.2">
      <c r="B43" s="110"/>
      <c r="C43" s="104"/>
      <c r="D43" s="104"/>
      <c r="E43" s="131"/>
      <c r="I43" s="323"/>
    </row>
  </sheetData>
  <mergeCells count="33">
    <mergeCell ref="I22:I24"/>
    <mergeCell ref="A8:A9"/>
    <mergeCell ref="F38:H39"/>
    <mergeCell ref="F40:H40"/>
    <mergeCell ref="E38:E40"/>
    <mergeCell ref="C38:D40"/>
    <mergeCell ref="B34:B37"/>
    <mergeCell ref="A13:A16"/>
    <mergeCell ref="A32:G33"/>
    <mergeCell ref="A34:A37"/>
    <mergeCell ref="A17:A24"/>
    <mergeCell ref="B28:D29"/>
    <mergeCell ref="E28:E29"/>
    <mergeCell ref="F28:H28"/>
    <mergeCell ref="F29:H29"/>
    <mergeCell ref="I41:I43"/>
    <mergeCell ref="C34:C37"/>
    <mergeCell ref="F42:H42"/>
    <mergeCell ref="D34:D37"/>
    <mergeCell ref="E34:E37"/>
    <mergeCell ref="F34:F37"/>
    <mergeCell ref="G34:G37"/>
    <mergeCell ref="H34:H37"/>
    <mergeCell ref="C42:D42"/>
    <mergeCell ref="B1:H2"/>
    <mergeCell ref="B3:H4"/>
    <mergeCell ref="B6:H7"/>
    <mergeCell ref="B8:B9"/>
    <mergeCell ref="C8:D8"/>
    <mergeCell ref="E8:E9"/>
    <mergeCell ref="F8:F9"/>
    <mergeCell ref="G8:G9"/>
    <mergeCell ref="H8:H9"/>
  </mergeCells>
  <pageMargins left="0.43307086614173229" right="0.43307086614173229" top="0.27559055118110237" bottom="0.31496062992125984" header="0.27559055118110237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Portada</vt:lpstr>
      <vt:lpstr>I Admi</vt:lpstr>
      <vt:lpstr>II Serv Com.</vt:lpstr>
      <vt:lpstr>III  VIAS COMUN</vt:lpstr>
      <vt:lpstr>III otros proyectos</vt:lpstr>
      <vt:lpstr>'I Admi'!Print_Area</vt:lpstr>
      <vt:lpstr>'II Serv Com.'!Print_Area</vt:lpstr>
      <vt:lpstr>'III  VIAS COMUN'!Print_Area</vt:lpstr>
      <vt:lpstr>'III otros proyectos'!Print_Area</vt:lpstr>
      <vt:lpstr>Portada!Print_Area</vt:lpstr>
      <vt:lpstr>'II Serv Com.'!Print_Titles</vt:lpstr>
      <vt:lpstr>'III  VIAS COMUN'!Print_Titles</vt:lpstr>
      <vt:lpstr>'III otros proyectos'!Print_Titles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2020-08-21T19:22:41Z</dcterms:modified>
</cp:coreProperties>
</file>